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OneDrive\Spark Nexus\Church planter templates\00 NEW CHURCH KIT\05 MANAGEMENT TEAMS\Lead Minister Templants\"/>
    </mc:Choice>
  </mc:AlternateContent>
  <xr:revisionPtr revIDLastSave="37" documentId="8_{729B04A7-EB6A-4C67-AB2F-E49C98F450D0}" xr6:coauthVersionLast="45" xr6:coauthVersionMax="45" xr10:uidLastSave="{6EB19F7C-A749-4EC5-804A-A271D12888CE}"/>
  <bookViews>
    <workbookView xWindow="-120" yWindow="-120" windowWidth="29040" windowHeight="15840" xr2:uid="{A8F1A4A5-1548-4F6B-8F55-46A898C09F29}"/>
  </bookViews>
  <sheets>
    <sheet name="Directions for use" sheetId="3" r:id="rId1"/>
    <sheet name="Counts" sheetId="1" r:id="rId2"/>
    <sheet name="Summary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7" i="1"/>
  <c r="D6" i="1" l="1"/>
  <c r="F6" i="1"/>
  <c r="I58" i="1" l="1"/>
  <c r="I1" i="1" s="1"/>
  <c r="H58" i="1" l="1"/>
  <c r="F1" i="1" s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6" i="1"/>
  <c r="O6" i="1" l="1"/>
  <c r="L6" i="1"/>
  <c r="L3" i="2" l="1"/>
  <c r="N6" i="1"/>
  <c r="G36" i="1"/>
  <c r="P36" i="1" s="1"/>
  <c r="B7" i="1"/>
  <c r="D7" i="1" l="1"/>
  <c r="L7" i="1" s="1"/>
  <c r="F7" i="1"/>
  <c r="K56" i="1"/>
  <c r="K52" i="1"/>
  <c r="K48" i="1"/>
  <c r="K40" i="1"/>
  <c r="K28" i="1"/>
  <c r="K24" i="1"/>
  <c r="G54" i="1"/>
  <c r="P54" i="1" s="1"/>
  <c r="N54" i="1"/>
  <c r="G50" i="1"/>
  <c r="P50" i="1" s="1"/>
  <c r="N50" i="1"/>
  <c r="G42" i="1"/>
  <c r="P42" i="1" s="1"/>
  <c r="N42" i="1"/>
  <c r="G38" i="1"/>
  <c r="P38" i="1" s="1"/>
  <c r="N38" i="1"/>
  <c r="G34" i="1"/>
  <c r="P34" i="1" s="1"/>
  <c r="N34" i="1"/>
  <c r="G30" i="1"/>
  <c r="P30" i="1" s="1"/>
  <c r="N30" i="1"/>
  <c r="G26" i="1"/>
  <c r="P26" i="1" s="1"/>
  <c r="N26" i="1"/>
  <c r="G22" i="1"/>
  <c r="P22" i="1" s="1"/>
  <c r="N22" i="1"/>
  <c r="G52" i="1"/>
  <c r="P52" i="1" s="1"/>
  <c r="G55" i="1"/>
  <c r="P55" i="1" s="1"/>
  <c r="K55" i="1"/>
  <c r="G47" i="1"/>
  <c r="P47" i="1" s="1"/>
  <c r="K47" i="1"/>
  <c r="G39" i="1"/>
  <c r="P39" i="1" s="1"/>
  <c r="K39" i="1"/>
  <c r="G31" i="1"/>
  <c r="P31" i="1" s="1"/>
  <c r="K31" i="1"/>
  <c r="G23" i="1"/>
  <c r="P23" i="1" s="1"/>
  <c r="K23" i="1"/>
  <c r="G53" i="1"/>
  <c r="P53" i="1" s="1"/>
  <c r="N53" i="1"/>
  <c r="G45" i="1"/>
  <c r="P45" i="1" s="1"/>
  <c r="N45" i="1"/>
  <c r="G37" i="1"/>
  <c r="P37" i="1" s="1"/>
  <c r="N37" i="1"/>
  <c r="G33" i="1"/>
  <c r="P33" i="1" s="1"/>
  <c r="N33" i="1"/>
  <c r="G29" i="1"/>
  <c r="P29" i="1" s="1"/>
  <c r="N29" i="1"/>
  <c r="P21" i="1"/>
  <c r="N21" i="1"/>
  <c r="B8" i="1"/>
  <c r="K54" i="1"/>
  <c r="K50" i="1"/>
  <c r="K46" i="1"/>
  <c r="K42" i="1"/>
  <c r="K38" i="1"/>
  <c r="K34" i="1"/>
  <c r="K30" i="1"/>
  <c r="K26" i="1"/>
  <c r="K22" i="1"/>
  <c r="N56" i="1"/>
  <c r="N52" i="1"/>
  <c r="N48" i="1"/>
  <c r="N44" i="1"/>
  <c r="N40" i="1"/>
  <c r="N36" i="1"/>
  <c r="N32" i="1"/>
  <c r="N28" i="1"/>
  <c r="N24" i="1"/>
  <c r="G44" i="1"/>
  <c r="P44" i="1" s="1"/>
  <c r="G28" i="1"/>
  <c r="P28" i="1" s="1"/>
  <c r="K44" i="1"/>
  <c r="K36" i="1"/>
  <c r="K32" i="1"/>
  <c r="G46" i="1"/>
  <c r="P46" i="1" s="1"/>
  <c r="N46" i="1"/>
  <c r="G51" i="1"/>
  <c r="P51" i="1" s="1"/>
  <c r="K51" i="1"/>
  <c r="G43" i="1"/>
  <c r="P43" i="1" s="1"/>
  <c r="K43" i="1"/>
  <c r="G35" i="1"/>
  <c r="P35" i="1" s="1"/>
  <c r="K35" i="1"/>
  <c r="G27" i="1"/>
  <c r="P27" i="1" s="1"/>
  <c r="K27" i="1"/>
  <c r="G57" i="1"/>
  <c r="P57" i="1" s="1"/>
  <c r="N57" i="1"/>
  <c r="G49" i="1"/>
  <c r="P49" i="1" s="1"/>
  <c r="N49" i="1"/>
  <c r="G41" i="1"/>
  <c r="P41" i="1" s="1"/>
  <c r="N41" i="1"/>
  <c r="G25" i="1"/>
  <c r="P25" i="1" s="1"/>
  <c r="N25" i="1"/>
  <c r="G48" i="1"/>
  <c r="P48" i="1" s="1"/>
  <c r="G32" i="1"/>
  <c r="P32" i="1" s="1"/>
  <c r="K57" i="1"/>
  <c r="K53" i="1"/>
  <c r="K49" i="1"/>
  <c r="K45" i="1"/>
  <c r="K41" i="1"/>
  <c r="K37" i="1"/>
  <c r="K33" i="1"/>
  <c r="K29" i="1"/>
  <c r="K25" i="1"/>
  <c r="K21" i="1"/>
  <c r="N55" i="1"/>
  <c r="N51" i="1"/>
  <c r="N47" i="1"/>
  <c r="N43" i="1"/>
  <c r="N39" i="1"/>
  <c r="N35" i="1"/>
  <c r="N31" i="1"/>
  <c r="N27" i="1"/>
  <c r="N23" i="1"/>
  <c r="G56" i="1"/>
  <c r="P56" i="1" s="1"/>
  <c r="G40" i="1"/>
  <c r="P40" i="1" s="1"/>
  <c r="G24" i="1"/>
  <c r="P24" i="1" s="1"/>
  <c r="N20" i="1"/>
  <c r="K20" i="1"/>
  <c r="G20" i="1"/>
  <c r="P20" i="1" s="1"/>
  <c r="D8" i="1" l="1"/>
  <c r="L8" i="1" s="1"/>
  <c r="F8" i="1"/>
  <c r="N5" i="2"/>
  <c r="N16" i="1"/>
  <c r="N4" i="2"/>
  <c r="N12" i="1"/>
  <c r="N8" i="1"/>
  <c r="L6" i="2"/>
  <c r="N19" i="1"/>
  <c r="M5" i="2"/>
  <c r="N15" i="1"/>
  <c r="M4" i="2"/>
  <c r="N11" i="1"/>
  <c r="M3" i="2"/>
  <c r="N7" i="1"/>
  <c r="O7" i="1"/>
  <c r="B9" i="1"/>
  <c r="G18" i="1"/>
  <c r="P18" i="1" s="1"/>
  <c r="P5" i="2"/>
  <c r="P15" i="2" s="1"/>
  <c r="N18" i="1"/>
  <c r="G14" i="1"/>
  <c r="P14" i="1" s="1"/>
  <c r="L5" i="2"/>
  <c r="N14" i="1"/>
  <c r="G10" i="1"/>
  <c r="P10" i="1" s="1"/>
  <c r="L4" i="2"/>
  <c r="N10" i="1"/>
  <c r="O5" i="2"/>
  <c r="N17" i="1"/>
  <c r="O4" i="2"/>
  <c r="N13" i="1"/>
  <c r="O3" i="2"/>
  <c r="N9" i="1"/>
  <c r="G9" i="1"/>
  <c r="P9" i="1" s="1"/>
  <c r="G16" i="1"/>
  <c r="P16" i="1" s="1"/>
  <c r="G12" i="1"/>
  <c r="P12" i="1" s="1"/>
  <c r="G8" i="1"/>
  <c r="P8" i="1" s="1"/>
  <c r="G6" i="1"/>
  <c r="P6" i="1" s="1"/>
  <c r="G17" i="1"/>
  <c r="P17" i="1" s="1"/>
  <c r="G13" i="1"/>
  <c r="P13" i="1" s="1"/>
  <c r="G19" i="1"/>
  <c r="P19" i="1" s="1"/>
  <c r="G15" i="1"/>
  <c r="P15" i="1" s="1"/>
  <c r="G11" i="1"/>
  <c r="P11" i="1" s="1"/>
  <c r="P7" i="1"/>
  <c r="L15" i="2" l="1"/>
  <c r="D9" i="1"/>
  <c r="F9" i="1"/>
  <c r="O9" i="1" s="1"/>
  <c r="O15" i="2"/>
  <c r="M15" i="2"/>
  <c r="B10" i="1"/>
  <c r="L9" i="1"/>
  <c r="N3" i="2"/>
  <c r="N15" i="2" s="1"/>
  <c r="O8" i="1"/>
  <c r="F10" i="1" l="1"/>
  <c r="O10" i="1" s="1"/>
  <c r="D10" i="1"/>
  <c r="L10" i="1" s="1"/>
  <c r="B11" i="1"/>
  <c r="F11" i="1" l="1"/>
  <c r="O11" i="1" s="1"/>
  <c r="D11" i="1"/>
  <c r="B12" i="1"/>
  <c r="L11" i="1"/>
  <c r="D12" i="1" l="1"/>
  <c r="L12" i="1" s="1"/>
  <c r="F12" i="1"/>
  <c r="O12" i="1" s="1"/>
  <c r="B13" i="1"/>
  <c r="D13" i="1" l="1"/>
  <c r="F13" i="1"/>
  <c r="O13" i="1" s="1"/>
  <c r="B14" i="1"/>
  <c r="L13" i="1"/>
  <c r="F14" i="1" l="1"/>
  <c r="O14" i="1" s="1"/>
  <c r="D14" i="1"/>
  <c r="B15" i="1"/>
  <c r="L14" i="1"/>
  <c r="D15" i="1" l="1"/>
  <c r="L15" i="1" s="1"/>
  <c r="F15" i="1"/>
  <c r="B16" i="1"/>
  <c r="O15" i="1"/>
  <c r="D16" i="1" l="1"/>
  <c r="L16" i="1" s="1"/>
  <c r="F16" i="1"/>
  <c r="O16" i="1" s="1"/>
  <c r="B17" i="1"/>
  <c r="F17" i="1" l="1"/>
  <c r="O17" i="1" s="1"/>
  <c r="D17" i="1"/>
  <c r="B18" i="1"/>
  <c r="L17" i="1"/>
  <c r="F18" i="1" l="1"/>
  <c r="D18" i="1"/>
  <c r="L18" i="1" s="1"/>
  <c r="B19" i="1"/>
  <c r="O18" i="1"/>
  <c r="D19" i="1" l="1"/>
  <c r="L19" i="1" s="1"/>
  <c r="F19" i="1"/>
  <c r="O19" i="1" s="1"/>
  <c r="B20" i="1"/>
  <c r="F20" i="1" s="1"/>
  <c r="F21" i="1" s="1"/>
  <c r="F22" i="1" l="1"/>
  <c r="O21" i="1"/>
  <c r="D20" i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O20" i="1"/>
  <c r="D21" i="1" l="1"/>
  <c r="L20" i="1"/>
  <c r="F23" i="1"/>
  <c r="O22" i="1"/>
  <c r="F24" i="1" l="1"/>
  <c r="O23" i="1"/>
  <c r="D22" i="1"/>
  <c r="L21" i="1"/>
  <c r="D23" i="1" l="1"/>
  <c r="L22" i="1"/>
  <c r="F25" i="1"/>
  <c r="O24" i="1"/>
  <c r="F26" i="1" l="1"/>
  <c r="O25" i="1"/>
  <c r="D24" i="1"/>
  <c r="L23" i="1"/>
  <c r="D25" i="1" l="1"/>
  <c r="L24" i="1"/>
  <c r="F27" i="1"/>
  <c r="O26" i="1"/>
  <c r="F28" i="1" l="1"/>
  <c r="O27" i="1"/>
  <c r="D26" i="1"/>
  <c r="L25" i="1"/>
  <c r="D27" i="1" l="1"/>
  <c r="L26" i="1"/>
  <c r="F29" i="1"/>
  <c r="O28" i="1"/>
  <c r="F30" i="1" l="1"/>
  <c r="O29" i="1"/>
  <c r="D28" i="1"/>
  <c r="L27" i="1"/>
  <c r="D29" i="1" l="1"/>
  <c r="L28" i="1"/>
  <c r="F31" i="1"/>
  <c r="O30" i="1"/>
  <c r="F32" i="1" l="1"/>
  <c r="O31" i="1"/>
  <c r="D30" i="1"/>
  <c r="L29" i="1"/>
  <c r="D31" i="1" l="1"/>
  <c r="L30" i="1"/>
  <c r="F33" i="1"/>
  <c r="O32" i="1"/>
  <c r="F34" i="1" l="1"/>
  <c r="O33" i="1"/>
  <c r="D32" i="1"/>
  <c r="L31" i="1"/>
  <c r="D33" i="1" l="1"/>
  <c r="L32" i="1"/>
  <c r="F35" i="1"/>
  <c r="O34" i="1"/>
  <c r="F36" i="1" l="1"/>
  <c r="O35" i="1"/>
  <c r="D34" i="1"/>
  <c r="L33" i="1"/>
  <c r="D35" i="1" l="1"/>
  <c r="L34" i="1"/>
  <c r="F37" i="1"/>
  <c r="O36" i="1"/>
  <c r="F38" i="1" l="1"/>
  <c r="O37" i="1"/>
  <c r="D36" i="1"/>
  <c r="L35" i="1"/>
  <c r="D37" i="1" l="1"/>
  <c r="L36" i="1"/>
  <c r="F39" i="1"/>
  <c r="O38" i="1"/>
  <c r="F40" i="1" l="1"/>
  <c r="O39" i="1"/>
  <c r="D38" i="1"/>
  <c r="L37" i="1"/>
  <c r="D39" i="1" l="1"/>
  <c r="L38" i="1"/>
  <c r="F41" i="1"/>
  <c r="O40" i="1"/>
  <c r="F42" i="1" l="1"/>
  <c r="O41" i="1"/>
  <c r="D40" i="1"/>
  <c r="L39" i="1"/>
  <c r="D41" i="1" l="1"/>
  <c r="L40" i="1"/>
  <c r="F43" i="1"/>
  <c r="O42" i="1"/>
  <c r="F44" i="1" l="1"/>
  <c r="O43" i="1"/>
  <c r="D42" i="1"/>
  <c r="L41" i="1"/>
  <c r="D43" i="1" l="1"/>
  <c r="L42" i="1"/>
  <c r="F45" i="1"/>
  <c r="O44" i="1"/>
  <c r="F46" i="1" l="1"/>
  <c r="O45" i="1"/>
  <c r="D44" i="1"/>
  <c r="L43" i="1"/>
  <c r="D45" i="1" l="1"/>
  <c r="L44" i="1"/>
  <c r="F47" i="1"/>
  <c r="O46" i="1"/>
  <c r="F48" i="1" l="1"/>
  <c r="O47" i="1"/>
  <c r="D46" i="1"/>
  <c r="L45" i="1"/>
  <c r="D47" i="1" l="1"/>
  <c r="L46" i="1"/>
  <c r="F49" i="1"/>
  <c r="O48" i="1"/>
  <c r="F50" i="1" l="1"/>
  <c r="O49" i="1"/>
  <c r="D48" i="1"/>
  <c r="L47" i="1"/>
  <c r="D49" i="1" l="1"/>
  <c r="L48" i="1"/>
  <c r="F51" i="1"/>
  <c r="O50" i="1"/>
  <c r="F52" i="1" l="1"/>
  <c r="O51" i="1"/>
  <c r="D50" i="1"/>
  <c r="L49" i="1"/>
  <c r="D51" i="1" l="1"/>
  <c r="L50" i="1"/>
  <c r="F53" i="1"/>
  <c r="O52" i="1"/>
  <c r="F54" i="1" l="1"/>
  <c r="O53" i="1"/>
  <c r="D52" i="1"/>
  <c r="L51" i="1"/>
  <c r="D53" i="1" l="1"/>
  <c r="L52" i="1"/>
  <c r="F55" i="1"/>
  <c r="O54" i="1"/>
  <c r="F56" i="1" l="1"/>
  <c r="O55" i="1"/>
  <c r="D54" i="1"/>
  <c r="L53" i="1"/>
  <c r="D55" i="1" l="1"/>
  <c r="L54" i="1"/>
  <c r="F57" i="1"/>
  <c r="O56" i="1"/>
  <c r="F2" i="1" l="1"/>
  <c r="O57" i="1"/>
  <c r="D56" i="1"/>
  <c r="L55" i="1"/>
  <c r="D57" i="1" l="1"/>
  <c r="L56" i="1"/>
  <c r="F3" i="1" l="1"/>
  <c r="L57" i="1"/>
</calcChain>
</file>

<file path=xl/sharedStrings.xml><?xml version="1.0" encoding="utf-8"?>
<sst xmlns="http://schemas.openxmlformats.org/spreadsheetml/2006/main" count="104" uniqueCount="73">
  <si>
    <t>Date</t>
  </si>
  <si>
    <t>wk</t>
  </si>
  <si>
    <t>1st</t>
  </si>
  <si>
    <t>2nd</t>
  </si>
  <si>
    <t>total</t>
  </si>
  <si>
    <t>avg at</t>
  </si>
  <si>
    <t>avg off</t>
  </si>
  <si>
    <t>comments</t>
  </si>
  <si>
    <t>Month to Month</t>
  </si>
  <si>
    <t>total att</t>
  </si>
  <si>
    <t>offering</t>
  </si>
  <si>
    <t>avg att</t>
  </si>
  <si>
    <t>per cap</t>
  </si>
  <si>
    <t>Jan</t>
  </si>
  <si>
    <t>Feb</t>
  </si>
  <si>
    <t>March</t>
  </si>
  <si>
    <t>April</t>
  </si>
  <si>
    <t>May</t>
  </si>
  <si>
    <t>June</t>
  </si>
  <si>
    <t>July</t>
  </si>
  <si>
    <t>Aug</t>
  </si>
  <si>
    <t>Sepy</t>
  </si>
  <si>
    <t>Oct</t>
  </si>
  <si>
    <t>Nov</t>
  </si>
  <si>
    <t>Dec</t>
  </si>
  <si>
    <t>3rd</t>
  </si>
  <si>
    <t>4th</t>
  </si>
  <si>
    <t>5th</t>
  </si>
  <si>
    <t>Baptisms 1 /history 305</t>
  </si>
  <si>
    <t>avg</t>
  </si>
  <si>
    <t>January</t>
  </si>
  <si>
    <t>Sept</t>
  </si>
  <si>
    <t>February</t>
  </si>
  <si>
    <t>Baptisms 0 /history 305</t>
  </si>
  <si>
    <t>Baptisms 1 /history 306</t>
  </si>
  <si>
    <t>*three estate gifts</t>
  </si>
  <si>
    <t>*31189.5</t>
  </si>
  <si>
    <t>*28129.5</t>
  </si>
  <si>
    <t>*23142.5</t>
  </si>
  <si>
    <t>*33834.5</t>
  </si>
  <si>
    <t>*estate gift</t>
  </si>
  <si>
    <t>The following are columns that need to have input</t>
  </si>
  <si>
    <t xml:space="preserve">Column A: </t>
  </si>
  <si>
    <t>Please put in the Sunday Date (this is the first day of the week)</t>
  </si>
  <si>
    <t>Baptisms</t>
  </si>
  <si>
    <t>Baptisms that week</t>
  </si>
  <si>
    <t xml:space="preserve">The cells with formulas are locked so the curser will go directly over them. </t>
  </si>
  <si>
    <t>Total Attendance
For Week
Unique Head Count)</t>
  </si>
  <si>
    <t>Total Offerings
for Week
(On-line and services)</t>
  </si>
  <si>
    <t>Average
Weekly Offering</t>
  </si>
  <si>
    <t>Actual
Attendance</t>
  </si>
  <si>
    <t>Average Weekly Attendance</t>
  </si>
  <si>
    <t>Actual 
Weekly Offering</t>
  </si>
  <si>
    <t>Per
Capita
Giving</t>
  </si>
  <si>
    <t xml:space="preserve">Number of
Disciples  </t>
  </si>
  <si>
    <t>Please input information in all columns highlighted in yellow</t>
  </si>
  <si>
    <t>Column C</t>
  </si>
  <si>
    <t>This is for your unique total head count for the week (count midweek services, Sunday, and small group [small group should only count those that do not attend worhship services])</t>
  </si>
  <si>
    <t>Column E</t>
  </si>
  <si>
    <t>Total offerings (both on-line giving and worship services) for the week</t>
  </si>
  <si>
    <t>Column H</t>
  </si>
  <si>
    <t>Column I</t>
  </si>
  <si>
    <t>Number of additional people being discipled. This would include new DNA or LTG groups, leadership development, and small group participation)</t>
  </si>
  <si>
    <t>Column J</t>
  </si>
  <si>
    <t>Any comments concerning the week</t>
  </si>
  <si>
    <t>Total Baptisms:</t>
  </si>
  <si>
    <t>Total # of Disciples:</t>
  </si>
  <si>
    <t>YTD Average Offering:</t>
  </si>
  <si>
    <t>YTD Average Attendance:</t>
  </si>
  <si>
    <t>Church Growth 2020</t>
  </si>
  <si>
    <t>Febuary 2</t>
  </si>
  <si>
    <t>January 5</t>
  </si>
  <si>
    <t>March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</si>
</sst>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Protection="1"/>
    <xf numFmtId="1" fontId="0" fillId="0" borderId="0" xfId="0" applyNumberFormat="1" applyProtection="1"/>
    <xf numFmtId="1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Protection="1"/>
    <xf numFmtId="164" fontId="3" fillId="0" borderId="0" xfId="1" applyNumberFormat="1" applyFont="1" applyProtection="1"/>
    <xf numFmtId="3" fontId="0" fillId="0" borderId="0" xfId="1" applyNumberFormat="1" applyFont="1" applyProtection="1">
      <protection locked="0"/>
    </xf>
    <xf numFmtId="0" fontId="2" fillId="0" borderId="1" xfId="0" applyFont="1" applyBorder="1"/>
    <xf numFmtId="1" fontId="2" fillId="0" borderId="1" xfId="0" applyNumberFormat="1" applyFont="1" applyBorder="1" applyProtection="1"/>
    <xf numFmtId="164" fontId="2" fillId="0" borderId="1" xfId="1" applyNumberFormat="1" applyFont="1" applyBorder="1" applyProtection="1"/>
    <xf numFmtId="164" fontId="2" fillId="0" borderId="1" xfId="1" applyNumberFormat="1" applyFont="1" applyBorder="1" applyAlignment="1" applyProtection="1">
      <alignment wrapText="1"/>
    </xf>
    <xf numFmtId="0" fontId="0" fillId="0" borderId="1" xfId="0" applyBorder="1" applyProtection="1"/>
    <xf numFmtId="0" fontId="2" fillId="0" borderId="1" xfId="0" applyFont="1" applyBorder="1" applyAlignment="1" applyProtection="1">
      <alignment wrapText="1"/>
    </xf>
    <xf numFmtId="3" fontId="2" fillId="2" borderId="1" xfId="1" applyNumberFormat="1" applyFont="1" applyFill="1" applyBorder="1" applyAlignment="1" applyProtection="1">
      <alignment wrapText="1"/>
      <protection locked="0"/>
    </xf>
    <xf numFmtId="3" fontId="0" fillId="2" borderId="0" xfId="1" applyNumberFormat="1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1" applyNumberFormat="1" applyFont="1" applyFill="1" applyBorder="1" applyAlignment="1" applyProtection="1">
      <alignment wrapText="1"/>
      <protection locked="0"/>
    </xf>
    <xf numFmtId="164" fontId="0" fillId="2" borderId="0" xfId="1" applyNumberFormat="1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1" fontId="0" fillId="0" borderId="0" xfId="1" applyNumberFormat="1" applyFont="1" applyProtection="1"/>
    <xf numFmtId="1" fontId="0" fillId="0" borderId="0" xfId="1" applyNumberFormat="1" applyFont="1" applyProtection="1">
      <protection locked="0"/>
    </xf>
    <xf numFmtId="1" fontId="2" fillId="2" borderId="1" xfId="1" applyNumberFormat="1" applyFont="1" applyFill="1" applyBorder="1" applyAlignment="1" applyProtection="1">
      <alignment wrapText="1"/>
      <protection locked="0"/>
    </xf>
    <xf numFmtId="1" fontId="0" fillId="2" borderId="0" xfId="1" applyNumberFormat="1" applyFont="1" applyFill="1" applyProtection="1">
      <protection locked="0"/>
    </xf>
    <xf numFmtId="3" fontId="0" fillId="0" borderId="0" xfId="1" applyNumberFormat="1" applyFont="1" applyProtection="1"/>
    <xf numFmtId="49" fontId="0" fillId="2" borderId="0" xfId="0" applyNumberFormat="1" applyFill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Church Attendance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Counts!$K$6:$K$22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6-42F0-BD37-481A8507668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Counts!$L$6:$L$22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6-42F0-BD37-481A8507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04312"/>
        <c:axId val="336600704"/>
      </c:lineChart>
      <c:catAx>
        <c:axId val="336604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600704"/>
        <c:crosses val="autoZero"/>
        <c:auto val="1"/>
        <c:lblAlgn val="ctr"/>
        <c:lblOffset val="100"/>
        <c:noMultiLvlLbl val="0"/>
      </c:catAx>
      <c:valAx>
        <c:axId val="33660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60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Church</a:t>
            </a:r>
            <a:r>
              <a:rPr lang="en-US" baseline="0"/>
              <a:t> Offering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Counts!$N$6:$N$22</c:f>
              <c:numCache>
                <c:formatCode>_("$"* #,##0_);_("$"* \(#,##0\);_("$"* "-"??_);_(@_)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C9-4BC0-B993-8BB21FE442F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Counts!$O$6:$O$22</c:f>
              <c:numCache>
                <c:formatCode>_("$"* #,##0_);_("$"* \(#,##0\);_("$"* "-"??_);_(@_)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C9-4BC0-B993-8BB21FE44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21816"/>
        <c:axId val="447026080"/>
      </c:lineChart>
      <c:catAx>
        <c:axId val="447021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26080"/>
        <c:crosses val="autoZero"/>
        <c:auto val="1"/>
        <c:lblAlgn val="ctr"/>
        <c:lblOffset val="100"/>
        <c:noMultiLvlLbl val="0"/>
      </c:catAx>
      <c:valAx>
        <c:axId val="4470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2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071374142748285"/>
          <c:y val="2.7777777777777776E-2"/>
          <c:w val="0.80928625857251713"/>
          <c:h val="0.84167468649752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Summary!$K$18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Summary!$L$18</c:f>
              <c:numCache>
                <c:formatCode>General</c:formatCode>
                <c:ptCount val="1"/>
                <c:pt idx="0">
                  <c:v>45830.5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C-415B-9880-2D272739279E}"/>
            </c:ext>
          </c:extLst>
        </c:ser>
        <c:ser>
          <c:idx val="1"/>
          <c:order val="1"/>
          <c:tx>
            <c:strRef>
              <c:f>Summary!$K$19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Summary!$L$19</c:f>
              <c:numCache>
                <c:formatCode>General</c:formatCode>
                <c:ptCount val="1"/>
                <c:pt idx="0">
                  <c:v>72811.39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C-415B-9880-2D272739279E}"/>
            </c:ext>
          </c:extLst>
        </c:ser>
        <c:ser>
          <c:idx val="2"/>
          <c:order val="2"/>
          <c:tx>
            <c:strRef>
              <c:f>Summary!$K$20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Summary!$L$20</c:f>
              <c:numCache>
                <c:formatCode>General</c:formatCode>
                <c:ptCount val="1"/>
                <c:pt idx="0">
                  <c:v>101384.5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C-415B-9880-2D272739279E}"/>
            </c:ext>
          </c:extLst>
        </c:ser>
        <c:ser>
          <c:idx val="3"/>
          <c:order val="3"/>
          <c:tx>
            <c:strRef>
              <c:f>Summary!$K$21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Summary!$L$21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F7AC-415B-9880-2D272739279E}"/>
            </c:ext>
          </c:extLst>
        </c:ser>
        <c:ser>
          <c:idx val="4"/>
          <c:order val="4"/>
          <c:tx>
            <c:strRef>
              <c:f>Summary!$K$22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Summary!$L$22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F7AC-415B-9880-2D272739279E}"/>
            </c:ext>
          </c:extLst>
        </c:ser>
        <c:ser>
          <c:idx val="5"/>
          <c:order val="5"/>
          <c:tx>
            <c:strRef>
              <c:f>Summary!$K$23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Summary!$L$23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F7AC-415B-9880-2D272739279E}"/>
            </c:ext>
          </c:extLst>
        </c:ser>
        <c:ser>
          <c:idx val="6"/>
          <c:order val="6"/>
          <c:tx>
            <c:strRef>
              <c:f>Summary!$K$24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Summary!$L$24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F7AC-415B-9880-2D272739279E}"/>
            </c:ext>
          </c:extLst>
        </c:ser>
        <c:ser>
          <c:idx val="7"/>
          <c:order val="7"/>
          <c:tx>
            <c:strRef>
              <c:f>Summary!$K$25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Summary!$L$25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F7AC-415B-9880-2D272739279E}"/>
            </c:ext>
          </c:extLst>
        </c:ser>
        <c:ser>
          <c:idx val="8"/>
          <c:order val="8"/>
          <c:tx>
            <c:strRef>
              <c:f>Summary!$K$26</c:f>
              <c:strCache>
                <c:ptCount val="1"/>
                <c:pt idx="0">
                  <c:v>Sept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Summary!$L$26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F7AC-415B-9880-2D272739279E}"/>
            </c:ext>
          </c:extLst>
        </c:ser>
        <c:ser>
          <c:idx val="9"/>
          <c:order val="9"/>
          <c:tx>
            <c:strRef>
              <c:f>Summary!$K$27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Summary!$L$27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F7AC-415B-9880-2D272739279E}"/>
            </c:ext>
          </c:extLst>
        </c:ser>
        <c:ser>
          <c:idx val="10"/>
          <c:order val="10"/>
          <c:tx>
            <c:strRef>
              <c:f>Summary!$K$28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Summary!$L$28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F7AC-415B-9880-2D272739279E}"/>
            </c:ext>
          </c:extLst>
        </c:ser>
        <c:ser>
          <c:idx val="11"/>
          <c:order val="11"/>
          <c:tx>
            <c:strRef>
              <c:f>Summary!$K$29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Summary!$L$29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F7AC-415B-9880-2D2727392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45567856"/>
        <c:axId val="445564576"/>
        <c:axId val="0"/>
      </c:bar3DChart>
      <c:catAx>
        <c:axId val="445567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564576"/>
        <c:crosses val="autoZero"/>
        <c:auto val="1"/>
        <c:lblAlgn val="ctr"/>
        <c:lblOffset val="100"/>
        <c:noMultiLvlLbl val="0"/>
      </c:catAx>
      <c:valAx>
        <c:axId val="4455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56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514351</xdr:colOff>
      <xdr:row>12</xdr:row>
      <xdr:rowOff>100012</xdr:rowOff>
    </xdr:from>
    <xdr:to>
      <xdr:col>27</xdr:col>
      <xdr:colOff>381001</xdr:colOff>
      <xdr:row>26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6FE403-EB17-4E0F-89B1-FB318E0920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400051</xdr:colOff>
      <xdr:row>28</xdr:row>
      <xdr:rowOff>90487</xdr:rowOff>
    </xdr:from>
    <xdr:to>
      <xdr:col>27</xdr:col>
      <xdr:colOff>495300</xdr:colOff>
      <xdr:row>42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8C738D-39C7-4605-B415-A4E5CBEF0F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1</xdr:row>
      <xdr:rowOff>23812</xdr:rowOff>
    </xdr:from>
    <xdr:to>
      <xdr:col>22</xdr:col>
      <xdr:colOff>523875</xdr:colOff>
      <xdr:row>15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40E7FB-0431-444D-8E08-CABC361F8E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0CF2-0B97-4688-9D94-9D7FC7D0E244}">
  <dimension ref="A1:E9"/>
  <sheetViews>
    <sheetView tabSelected="1" workbookViewId="0">
      <selection activeCell="A9" sqref="A9"/>
    </sheetView>
  </sheetViews>
  <sheetFormatPr defaultRowHeight="15" x14ac:dyDescent="0.25"/>
  <cols>
    <col min="1" max="1" width="23.5703125" customWidth="1"/>
  </cols>
  <sheetData>
    <row r="1" spans="1:5" x14ac:dyDescent="0.25">
      <c r="A1" t="s">
        <v>41</v>
      </c>
    </row>
    <row r="2" spans="1:5" x14ac:dyDescent="0.25">
      <c r="A2" s="26" t="s">
        <v>55</v>
      </c>
      <c r="B2" s="26"/>
      <c r="C2" s="26"/>
      <c r="D2" s="26"/>
      <c r="E2" s="26"/>
    </row>
    <row r="3" spans="1:5" x14ac:dyDescent="0.25">
      <c r="A3" t="s">
        <v>42</v>
      </c>
      <c r="B3" t="s">
        <v>43</v>
      </c>
    </row>
    <row r="4" spans="1:5" x14ac:dyDescent="0.25">
      <c r="A4" t="s">
        <v>56</v>
      </c>
      <c r="B4" t="s">
        <v>57</v>
      </c>
    </row>
    <row r="5" spans="1:5" x14ac:dyDescent="0.25">
      <c r="A5" t="s">
        <v>58</v>
      </c>
      <c r="B5" t="s">
        <v>59</v>
      </c>
    </row>
    <row r="6" spans="1:5" x14ac:dyDescent="0.25">
      <c r="A6" t="s">
        <v>60</v>
      </c>
      <c r="B6" t="s">
        <v>45</v>
      </c>
    </row>
    <row r="7" spans="1:5" x14ac:dyDescent="0.25">
      <c r="A7" t="s">
        <v>61</v>
      </c>
      <c r="B7" t="s">
        <v>62</v>
      </c>
    </row>
    <row r="8" spans="1:5" x14ac:dyDescent="0.25">
      <c r="A8" t="s">
        <v>63</v>
      </c>
      <c r="B8" t="s">
        <v>64</v>
      </c>
    </row>
    <row r="9" spans="1:5" x14ac:dyDescent="0.25">
      <c r="A9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9DAF3-BA17-4757-9039-FDB22F0912C0}">
  <dimension ref="A1:P58"/>
  <sheetViews>
    <sheetView workbookViewId="0">
      <selection activeCell="A5" sqref="A5"/>
    </sheetView>
  </sheetViews>
  <sheetFormatPr defaultColWidth="8.85546875" defaultRowHeight="15" x14ac:dyDescent="0.25"/>
  <cols>
    <col min="1" max="1" width="10.42578125" style="11" customWidth="1"/>
    <col min="2" max="2" width="3.28515625" customWidth="1"/>
    <col min="3" max="3" width="14.85546875" style="11" customWidth="1"/>
    <col min="4" max="4" width="8.28515625" style="8" customWidth="1"/>
    <col min="5" max="5" width="31.140625" style="12" customWidth="1"/>
    <col min="6" max="6" width="11.5703125" style="13" bestFit="1" customWidth="1"/>
    <col min="7" max="7" width="7" style="13" bestFit="1" customWidth="1"/>
    <col min="8" max="8" width="18.85546875" style="15" customWidth="1"/>
    <col min="9" max="9" width="10" style="33" customWidth="1"/>
    <col min="10" max="10" width="23.7109375" style="30" customWidth="1"/>
    <col min="11" max="11" width="11.85546875" style="7" customWidth="1"/>
    <col min="12" max="12" width="12.7109375" style="7" customWidth="1"/>
    <col min="13" max="13" width="9.140625" style="7"/>
    <col min="14" max="15" width="11.5703125" style="13" bestFit="1" customWidth="1"/>
    <col min="16" max="16" width="9.28515625" style="13" bestFit="1" customWidth="1"/>
  </cols>
  <sheetData>
    <row r="1" spans="1:16" ht="18.75" x14ac:dyDescent="0.3">
      <c r="A1" s="10" t="s">
        <v>69</v>
      </c>
      <c r="E1" s="13" t="s">
        <v>65</v>
      </c>
      <c r="F1" s="32">
        <f>H58</f>
        <v>0</v>
      </c>
      <c r="H1" s="36" t="s">
        <v>66</v>
      </c>
      <c r="I1" s="32">
        <f>I58</f>
        <v>0</v>
      </c>
    </row>
    <row r="2" spans="1:16" ht="18.75" x14ac:dyDescent="0.3">
      <c r="A2" s="10"/>
      <c r="E2" s="13" t="s">
        <v>67</v>
      </c>
      <c r="F2" s="13">
        <f>F57</f>
        <v>0</v>
      </c>
      <c r="H2" s="36"/>
      <c r="I2" s="32"/>
    </row>
    <row r="3" spans="1:16" ht="18.75" x14ac:dyDescent="0.3">
      <c r="A3" s="10"/>
      <c r="E3" s="13" t="s">
        <v>68</v>
      </c>
      <c r="F3" s="32">
        <f>D57</f>
        <v>0</v>
      </c>
      <c r="H3" s="36"/>
      <c r="I3" s="32"/>
    </row>
    <row r="4" spans="1:16" ht="12" customHeight="1" x14ac:dyDescent="0.25">
      <c r="E4" s="13"/>
      <c r="H4" s="36"/>
      <c r="I4" s="32"/>
    </row>
    <row r="5" spans="1:16" ht="92.25" customHeight="1" thickBot="1" x14ac:dyDescent="0.3">
      <c r="A5" s="24" t="s">
        <v>0</v>
      </c>
      <c r="B5" s="16" t="s">
        <v>1</v>
      </c>
      <c r="C5" s="27" t="s">
        <v>47</v>
      </c>
      <c r="D5" s="17" t="s">
        <v>5</v>
      </c>
      <c r="E5" s="28" t="s">
        <v>48</v>
      </c>
      <c r="F5" s="18" t="s">
        <v>6</v>
      </c>
      <c r="G5" s="19" t="s">
        <v>53</v>
      </c>
      <c r="H5" s="22" t="s">
        <v>44</v>
      </c>
      <c r="I5" s="34" t="s">
        <v>54</v>
      </c>
      <c r="J5" s="27" t="s">
        <v>7</v>
      </c>
      <c r="K5" s="21" t="s">
        <v>50</v>
      </c>
      <c r="L5" s="21" t="s">
        <v>51</v>
      </c>
      <c r="M5" s="20"/>
      <c r="N5" s="19" t="s">
        <v>52</v>
      </c>
      <c r="O5" s="19" t="s">
        <v>49</v>
      </c>
      <c r="P5" s="19" t="s">
        <v>53</v>
      </c>
    </row>
    <row r="6" spans="1:16" x14ac:dyDescent="0.25">
      <c r="A6" s="37" t="s">
        <v>71</v>
      </c>
      <c r="B6">
        <v>1</v>
      </c>
      <c r="C6" s="25"/>
      <c r="D6" s="8">
        <f>IF(C6&gt;0,C6/B6, 0)</f>
        <v>0</v>
      </c>
      <c r="E6" s="29"/>
      <c r="F6" s="14">
        <f>IF(E6&gt;0,E6/B6,0)</f>
        <v>0</v>
      </c>
      <c r="G6" s="13">
        <f t="shared" ref="G6:G37" si="0">IFERROR(ROUNDUP(E6/C6,0),0)</f>
        <v>0</v>
      </c>
      <c r="H6" s="23"/>
      <c r="I6" s="35"/>
      <c r="J6" s="31"/>
      <c r="K6" s="7" t="str">
        <f t="shared" ref="K6:K37" si="1">IF(C6&gt;0,C6," ")</f>
        <v xml:space="preserve"> </v>
      </c>
      <c r="L6" s="8" t="str">
        <f t="shared" ref="L6:L37" si="2">IF(D6&gt;0,D6," ")</f>
        <v xml:space="preserve"> </v>
      </c>
      <c r="N6" s="13" t="str">
        <f>IF(E6&gt;0,E6," ")</f>
        <v xml:space="preserve"> </v>
      </c>
      <c r="O6" s="14" t="str">
        <f>IF(F6&gt;0,F6," ")</f>
        <v xml:space="preserve"> </v>
      </c>
      <c r="P6" s="13">
        <f>G6</f>
        <v>0</v>
      </c>
    </row>
    <row r="7" spans="1:16" x14ac:dyDescent="0.25">
      <c r="A7" s="25">
        <v>12</v>
      </c>
      <c r="B7">
        <f>B6+1</f>
        <v>2</v>
      </c>
      <c r="C7" s="25"/>
      <c r="D7" s="8">
        <f>IF(C7&gt;0,SUM($C$6:C7)/B7,D6)</f>
        <v>0</v>
      </c>
      <c r="E7" s="29"/>
      <c r="F7" s="13">
        <f>IF(E7&gt;0,SUM($E$6:E7)/B7,F6)</f>
        <v>0</v>
      </c>
      <c r="G7" s="13">
        <f t="shared" si="0"/>
        <v>0</v>
      </c>
      <c r="H7" s="23"/>
      <c r="I7" s="35"/>
      <c r="J7" s="31"/>
      <c r="K7" s="7" t="str">
        <f t="shared" si="1"/>
        <v xml:space="preserve"> </v>
      </c>
      <c r="L7" s="8" t="str">
        <f t="shared" si="2"/>
        <v xml:space="preserve"> </v>
      </c>
      <c r="N7" s="13" t="str">
        <f t="shared" ref="N7:N57" si="3">IF(E7&gt;0,E7," ")</f>
        <v xml:space="preserve"> </v>
      </c>
      <c r="O7" s="14" t="str">
        <f t="shared" ref="O7:O57" si="4">IF(F7&gt;0,F7," ")</f>
        <v xml:space="preserve"> </v>
      </c>
      <c r="P7" s="13">
        <f t="shared" ref="P7:P57" si="5">G7</f>
        <v>0</v>
      </c>
    </row>
    <row r="8" spans="1:16" x14ac:dyDescent="0.25">
      <c r="A8" s="25">
        <v>19</v>
      </c>
      <c r="B8">
        <f t="shared" ref="B8:B57" si="6">B7+1</f>
        <v>3</v>
      </c>
      <c r="C8" s="25"/>
      <c r="D8" s="8">
        <f>IF(C8&gt;0,SUM($C$6:C8)/B8,D7)</f>
        <v>0</v>
      </c>
      <c r="E8" s="29"/>
      <c r="F8" s="13">
        <f>IF(E8&gt;0,SUM($E$6:E8)/B8,F7)</f>
        <v>0</v>
      </c>
      <c r="G8" s="13">
        <f t="shared" si="0"/>
        <v>0</v>
      </c>
      <c r="H8" s="23"/>
      <c r="I8" s="35"/>
      <c r="J8" s="31"/>
      <c r="K8" s="7" t="str">
        <f t="shared" si="1"/>
        <v xml:space="preserve"> </v>
      </c>
      <c r="L8" s="8" t="str">
        <f t="shared" si="2"/>
        <v xml:space="preserve"> </v>
      </c>
      <c r="N8" s="13" t="str">
        <f t="shared" si="3"/>
        <v xml:space="preserve"> </v>
      </c>
      <c r="O8" s="14" t="str">
        <f t="shared" si="4"/>
        <v xml:space="preserve"> </v>
      </c>
      <c r="P8" s="13">
        <f t="shared" si="5"/>
        <v>0</v>
      </c>
    </row>
    <row r="9" spans="1:16" x14ac:dyDescent="0.25">
      <c r="A9" s="25">
        <v>26</v>
      </c>
      <c r="B9">
        <f t="shared" si="6"/>
        <v>4</v>
      </c>
      <c r="C9" s="25"/>
      <c r="D9" s="8">
        <f>IF(C9&gt;0,SUM($C$6:C9)/B9,D8)</f>
        <v>0</v>
      </c>
      <c r="E9" s="29"/>
      <c r="F9" s="13">
        <f>IF(E9&gt;0,SUM($E$6:E9)/B9,F8)</f>
        <v>0</v>
      </c>
      <c r="G9" s="13">
        <f t="shared" si="0"/>
        <v>0</v>
      </c>
      <c r="H9" s="23"/>
      <c r="I9" s="35"/>
      <c r="J9" s="31"/>
      <c r="K9" s="7" t="str">
        <f t="shared" si="1"/>
        <v xml:space="preserve"> </v>
      </c>
      <c r="L9" s="8" t="str">
        <f t="shared" si="2"/>
        <v xml:space="preserve"> </v>
      </c>
      <c r="N9" s="13" t="str">
        <f t="shared" si="3"/>
        <v xml:space="preserve"> </v>
      </c>
      <c r="O9" s="14" t="str">
        <f t="shared" si="4"/>
        <v xml:space="preserve"> </v>
      </c>
      <c r="P9" s="13">
        <f t="shared" si="5"/>
        <v>0</v>
      </c>
    </row>
    <row r="10" spans="1:16" x14ac:dyDescent="0.25">
      <c r="A10" s="25" t="s">
        <v>70</v>
      </c>
      <c r="B10">
        <f t="shared" si="6"/>
        <v>5</v>
      </c>
      <c r="C10" s="25"/>
      <c r="D10" s="8">
        <f>IF(C10&gt;0,SUM($C$6:C10)/B10,D9)</f>
        <v>0</v>
      </c>
      <c r="E10" s="29"/>
      <c r="F10" s="13">
        <f>IF(E10&gt;0,SUM($E$6:E10)/B10,F9)</f>
        <v>0</v>
      </c>
      <c r="G10" s="13">
        <f t="shared" si="0"/>
        <v>0</v>
      </c>
      <c r="H10" s="23"/>
      <c r="I10" s="35"/>
      <c r="J10" s="31"/>
      <c r="K10" s="7" t="str">
        <f t="shared" si="1"/>
        <v xml:space="preserve"> </v>
      </c>
      <c r="L10" s="8" t="str">
        <f t="shared" si="2"/>
        <v xml:space="preserve"> </v>
      </c>
      <c r="N10" s="13" t="str">
        <f t="shared" si="3"/>
        <v xml:space="preserve"> </v>
      </c>
      <c r="O10" s="14" t="str">
        <f t="shared" si="4"/>
        <v xml:space="preserve"> </v>
      </c>
      <c r="P10" s="13">
        <f t="shared" si="5"/>
        <v>0</v>
      </c>
    </row>
    <row r="11" spans="1:16" x14ac:dyDescent="0.25">
      <c r="A11" s="25">
        <v>9</v>
      </c>
      <c r="B11">
        <f t="shared" si="6"/>
        <v>6</v>
      </c>
      <c r="C11" s="25"/>
      <c r="D11" s="8">
        <f>IF(C11&gt;0,SUM($C$6:C11)/B11,D10)</f>
        <v>0</v>
      </c>
      <c r="E11" s="29"/>
      <c r="F11" s="13">
        <f>IF(E11&gt;0,SUM($E$6:E11)/B11,F10)</f>
        <v>0</v>
      </c>
      <c r="G11" s="13">
        <f t="shared" si="0"/>
        <v>0</v>
      </c>
      <c r="H11" s="23"/>
      <c r="I11" s="35"/>
      <c r="J11" s="31"/>
      <c r="K11" s="7" t="str">
        <f t="shared" si="1"/>
        <v xml:space="preserve"> </v>
      </c>
      <c r="L11" s="8" t="str">
        <f t="shared" si="2"/>
        <v xml:space="preserve"> </v>
      </c>
      <c r="N11" s="13" t="str">
        <f t="shared" si="3"/>
        <v xml:space="preserve"> </v>
      </c>
      <c r="O11" s="14" t="str">
        <f t="shared" si="4"/>
        <v xml:space="preserve"> </v>
      </c>
      <c r="P11" s="13">
        <f t="shared" si="5"/>
        <v>0</v>
      </c>
    </row>
    <row r="12" spans="1:16" x14ac:dyDescent="0.25">
      <c r="A12" s="25">
        <v>16</v>
      </c>
      <c r="B12">
        <f t="shared" si="6"/>
        <v>7</v>
      </c>
      <c r="C12" s="25"/>
      <c r="D12" s="8">
        <f>IF(C12&gt;0,SUM($C$6:C12)/B12,D11)</f>
        <v>0</v>
      </c>
      <c r="E12" s="29"/>
      <c r="F12" s="13">
        <f>IF(E12&gt;0,SUM($E$6:E12)/B12,F11)</f>
        <v>0</v>
      </c>
      <c r="G12" s="13">
        <f t="shared" si="0"/>
        <v>0</v>
      </c>
      <c r="H12" s="23"/>
      <c r="I12" s="35"/>
      <c r="J12" s="31"/>
      <c r="K12" s="7" t="str">
        <f t="shared" si="1"/>
        <v xml:space="preserve"> </v>
      </c>
      <c r="L12" s="8" t="str">
        <f t="shared" si="2"/>
        <v xml:space="preserve"> </v>
      </c>
      <c r="N12" s="13" t="str">
        <f t="shared" si="3"/>
        <v xml:space="preserve"> </v>
      </c>
      <c r="O12" s="14" t="str">
        <f t="shared" si="4"/>
        <v xml:space="preserve"> </v>
      </c>
      <c r="P12" s="13">
        <f t="shared" si="5"/>
        <v>0</v>
      </c>
    </row>
    <row r="13" spans="1:16" x14ac:dyDescent="0.25">
      <c r="A13" s="25">
        <v>23</v>
      </c>
      <c r="B13">
        <f t="shared" si="6"/>
        <v>8</v>
      </c>
      <c r="C13" s="25"/>
      <c r="D13" s="8">
        <f>IF(C13&gt;0,SUM($C$6:C13)/B13,D12)</f>
        <v>0</v>
      </c>
      <c r="E13" s="29"/>
      <c r="F13" s="13">
        <f>IF(E13&gt;0,SUM($E$6:E13)/B13,F12)</f>
        <v>0</v>
      </c>
      <c r="G13" s="13">
        <f t="shared" si="0"/>
        <v>0</v>
      </c>
      <c r="H13" s="23"/>
      <c r="I13" s="35"/>
      <c r="J13" s="31"/>
      <c r="K13" s="7" t="str">
        <f t="shared" si="1"/>
        <v xml:space="preserve"> </v>
      </c>
      <c r="L13" s="8" t="str">
        <f t="shared" si="2"/>
        <v xml:space="preserve"> </v>
      </c>
      <c r="N13" s="13" t="str">
        <f t="shared" si="3"/>
        <v xml:space="preserve"> </v>
      </c>
      <c r="O13" s="14" t="str">
        <f t="shared" si="4"/>
        <v xml:space="preserve"> </v>
      </c>
      <c r="P13" s="13">
        <f t="shared" si="5"/>
        <v>0</v>
      </c>
    </row>
    <row r="14" spans="1:16" x14ac:dyDescent="0.25">
      <c r="A14" s="37" t="s">
        <v>72</v>
      </c>
      <c r="B14">
        <f t="shared" si="6"/>
        <v>9</v>
      </c>
      <c r="C14" s="25"/>
      <c r="D14" s="8">
        <f>IF(C14&gt;0,SUM($C$6:C14)/B14,D13)</f>
        <v>0</v>
      </c>
      <c r="E14" s="29"/>
      <c r="F14" s="13">
        <f>IF(E14&gt;0,SUM($E$6:E14)/B14,F13)</f>
        <v>0</v>
      </c>
      <c r="G14" s="13">
        <f t="shared" si="0"/>
        <v>0</v>
      </c>
      <c r="H14" s="23"/>
      <c r="I14" s="35"/>
      <c r="J14" s="31"/>
      <c r="K14" s="7" t="str">
        <f t="shared" si="1"/>
        <v xml:space="preserve"> </v>
      </c>
      <c r="L14" s="8" t="str">
        <f t="shared" si="2"/>
        <v xml:space="preserve"> </v>
      </c>
      <c r="N14" s="13" t="str">
        <f t="shared" si="3"/>
        <v xml:space="preserve"> </v>
      </c>
      <c r="O14" s="14" t="str">
        <f t="shared" si="4"/>
        <v xml:space="preserve"> </v>
      </c>
      <c r="P14" s="13">
        <f t="shared" si="5"/>
        <v>0</v>
      </c>
    </row>
    <row r="15" spans="1:16" x14ac:dyDescent="0.25">
      <c r="A15" s="25">
        <v>8</v>
      </c>
      <c r="B15">
        <f t="shared" si="6"/>
        <v>10</v>
      </c>
      <c r="C15" s="25"/>
      <c r="D15" s="8">
        <f>IF(C15&gt;0,SUM($C$6:C15)/B15,D14)</f>
        <v>0</v>
      </c>
      <c r="E15" s="29"/>
      <c r="F15" s="13">
        <f>IF(E15&gt;0,SUM($E$6:E15)/B15,F14)</f>
        <v>0</v>
      </c>
      <c r="G15" s="13">
        <f t="shared" si="0"/>
        <v>0</v>
      </c>
      <c r="H15" s="23"/>
      <c r="I15" s="35"/>
      <c r="J15" s="31"/>
      <c r="K15" s="7" t="str">
        <f t="shared" si="1"/>
        <v xml:space="preserve"> </v>
      </c>
      <c r="L15" s="8" t="str">
        <f t="shared" si="2"/>
        <v xml:space="preserve"> </v>
      </c>
      <c r="N15" s="13" t="str">
        <f t="shared" si="3"/>
        <v xml:space="preserve"> </v>
      </c>
      <c r="O15" s="14" t="str">
        <f t="shared" si="4"/>
        <v xml:space="preserve"> </v>
      </c>
      <c r="P15" s="13">
        <f t="shared" si="5"/>
        <v>0</v>
      </c>
    </row>
    <row r="16" spans="1:16" x14ac:dyDescent="0.25">
      <c r="A16" s="25">
        <v>15</v>
      </c>
      <c r="B16">
        <f t="shared" si="6"/>
        <v>11</v>
      </c>
      <c r="C16" s="25"/>
      <c r="D16" s="8">
        <f>IF(C16&gt;0,SUM($C$6:C16)/B16,D15)</f>
        <v>0</v>
      </c>
      <c r="E16" s="29"/>
      <c r="F16" s="13">
        <f>IF(E16&gt;0,SUM($E$6:E16)/B16,F15)</f>
        <v>0</v>
      </c>
      <c r="G16" s="13">
        <f t="shared" si="0"/>
        <v>0</v>
      </c>
      <c r="H16" s="23"/>
      <c r="I16" s="35"/>
      <c r="J16" s="31"/>
      <c r="K16" s="7" t="str">
        <f t="shared" si="1"/>
        <v xml:space="preserve"> </v>
      </c>
      <c r="L16" s="8" t="str">
        <f t="shared" si="2"/>
        <v xml:space="preserve"> </v>
      </c>
      <c r="N16" s="13" t="str">
        <f t="shared" si="3"/>
        <v xml:space="preserve"> </v>
      </c>
      <c r="O16" s="14" t="str">
        <f t="shared" si="4"/>
        <v xml:space="preserve"> </v>
      </c>
      <c r="P16" s="13">
        <f t="shared" si="5"/>
        <v>0</v>
      </c>
    </row>
    <row r="17" spans="1:16" x14ac:dyDescent="0.25">
      <c r="A17" s="25">
        <v>22</v>
      </c>
      <c r="B17">
        <f t="shared" si="6"/>
        <v>12</v>
      </c>
      <c r="C17" s="25"/>
      <c r="D17" s="8">
        <f>IF(C17&gt;0,SUM($C$6:C17)/B17,D16)</f>
        <v>0</v>
      </c>
      <c r="E17" s="29"/>
      <c r="F17" s="13">
        <f>IF(E17&gt;0,SUM($E$6:E17)/B17,F16)</f>
        <v>0</v>
      </c>
      <c r="G17" s="13">
        <f t="shared" si="0"/>
        <v>0</v>
      </c>
      <c r="H17" s="23"/>
      <c r="I17" s="35"/>
      <c r="J17" s="31"/>
      <c r="K17" s="7" t="str">
        <f t="shared" si="1"/>
        <v xml:space="preserve"> </v>
      </c>
      <c r="L17" s="8" t="str">
        <f t="shared" si="2"/>
        <v xml:space="preserve"> </v>
      </c>
      <c r="N17" s="13" t="str">
        <f t="shared" si="3"/>
        <v xml:space="preserve"> </v>
      </c>
      <c r="O17" s="14" t="str">
        <f t="shared" si="4"/>
        <v xml:space="preserve"> </v>
      </c>
      <c r="P17" s="13">
        <f t="shared" si="5"/>
        <v>0</v>
      </c>
    </row>
    <row r="18" spans="1:16" x14ac:dyDescent="0.25">
      <c r="A18" s="25">
        <v>29</v>
      </c>
      <c r="B18">
        <f t="shared" si="6"/>
        <v>13</v>
      </c>
      <c r="C18" s="25"/>
      <c r="D18" s="8">
        <f>IF(C18&gt;0,SUM($C$6:C18)/B18,D17)</f>
        <v>0</v>
      </c>
      <c r="E18" s="29"/>
      <c r="F18" s="13">
        <f>IF(E18&gt;0,SUM($E$6:E18)/B18,F17)</f>
        <v>0</v>
      </c>
      <c r="G18" s="13">
        <f t="shared" si="0"/>
        <v>0</v>
      </c>
      <c r="H18" s="23"/>
      <c r="I18" s="35"/>
      <c r="J18" s="31"/>
      <c r="K18" s="7" t="str">
        <f t="shared" si="1"/>
        <v xml:space="preserve"> </v>
      </c>
      <c r="L18" s="8" t="str">
        <f t="shared" si="2"/>
        <v xml:space="preserve"> </v>
      </c>
      <c r="N18" s="13" t="str">
        <f t="shared" si="3"/>
        <v xml:space="preserve"> </v>
      </c>
      <c r="O18" s="14" t="str">
        <f t="shared" si="4"/>
        <v xml:space="preserve"> </v>
      </c>
      <c r="P18" s="13">
        <f t="shared" si="5"/>
        <v>0</v>
      </c>
    </row>
    <row r="19" spans="1:16" x14ac:dyDescent="0.25">
      <c r="A19" s="25"/>
      <c r="B19">
        <f t="shared" si="6"/>
        <v>14</v>
      </c>
      <c r="C19" s="25"/>
      <c r="D19" s="8">
        <f>IF(C19&gt;0,SUM($C$6:C19)/B19,D18)</f>
        <v>0</v>
      </c>
      <c r="E19" s="29"/>
      <c r="F19" s="13">
        <f>IF(E19&gt;0,SUM($E$6:E19)/B19,F18)</f>
        <v>0</v>
      </c>
      <c r="G19" s="13">
        <f t="shared" si="0"/>
        <v>0</v>
      </c>
      <c r="H19" s="23"/>
      <c r="I19" s="35"/>
      <c r="J19" s="31"/>
      <c r="K19" s="7" t="str">
        <f t="shared" si="1"/>
        <v xml:space="preserve"> </v>
      </c>
      <c r="L19" s="8" t="str">
        <f t="shared" si="2"/>
        <v xml:space="preserve"> </v>
      </c>
      <c r="N19" s="13" t="str">
        <f t="shared" si="3"/>
        <v xml:space="preserve"> </v>
      </c>
      <c r="O19" s="14" t="str">
        <f t="shared" si="4"/>
        <v xml:space="preserve"> </v>
      </c>
      <c r="P19" s="13">
        <f t="shared" si="5"/>
        <v>0</v>
      </c>
    </row>
    <row r="20" spans="1:16" x14ac:dyDescent="0.25">
      <c r="A20" s="25"/>
      <c r="B20">
        <f t="shared" si="6"/>
        <v>15</v>
      </c>
      <c r="C20" s="25"/>
      <c r="D20" s="8">
        <f>IF(C20&gt;0,SUM($C$6:C20)/B20,D19)</f>
        <v>0</v>
      </c>
      <c r="E20" s="29"/>
      <c r="F20" s="13">
        <f>IF(E20&gt;0,SUM($E$6:E20)/B20,F19)</f>
        <v>0</v>
      </c>
      <c r="G20" s="13">
        <f t="shared" si="0"/>
        <v>0</v>
      </c>
      <c r="H20" s="23"/>
      <c r="I20" s="35"/>
      <c r="J20" s="31"/>
      <c r="K20" s="7" t="str">
        <f t="shared" si="1"/>
        <v xml:space="preserve"> </v>
      </c>
      <c r="L20" s="8" t="str">
        <f t="shared" si="2"/>
        <v xml:space="preserve"> </v>
      </c>
      <c r="N20" s="13" t="str">
        <f t="shared" si="3"/>
        <v xml:space="preserve"> </v>
      </c>
      <c r="O20" s="14" t="str">
        <f t="shared" si="4"/>
        <v xml:space="preserve"> </v>
      </c>
      <c r="P20" s="13">
        <f t="shared" si="5"/>
        <v>0</v>
      </c>
    </row>
    <row r="21" spans="1:16" x14ac:dyDescent="0.25">
      <c r="A21" s="25"/>
      <c r="B21">
        <f t="shared" si="6"/>
        <v>16</v>
      </c>
      <c r="C21" s="25"/>
      <c r="D21" s="8">
        <f>IF(C21&gt;0,SUM($C$6:C21)/B21,D20)</f>
        <v>0</v>
      </c>
      <c r="E21" s="29"/>
      <c r="F21" s="13">
        <f>IF(E21&gt;0,SUM($E$6:E21)/B21,F20)</f>
        <v>0</v>
      </c>
      <c r="G21" s="13">
        <f>IFERROR(ROUNDUP(E21/C21,0),0)</f>
        <v>0</v>
      </c>
      <c r="H21" s="23"/>
      <c r="I21" s="35"/>
      <c r="J21" s="31"/>
      <c r="K21" s="7" t="str">
        <f t="shared" si="1"/>
        <v xml:space="preserve"> </v>
      </c>
      <c r="L21" s="8" t="str">
        <f t="shared" si="2"/>
        <v xml:space="preserve"> </v>
      </c>
      <c r="N21" s="13" t="str">
        <f t="shared" si="3"/>
        <v xml:space="preserve"> </v>
      </c>
      <c r="O21" s="14" t="str">
        <f t="shared" si="4"/>
        <v xml:space="preserve"> </v>
      </c>
      <c r="P21" s="13">
        <f t="shared" si="5"/>
        <v>0</v>
      </c>
    </row>
    <row r="22" spans="1:16" x14ac:dyDescent="0.25">
      <c r="A22" s="25"/>
      <c r="B22">
        <f t="shared" si="6"/>
        <v>17</v>
      </c>
      <c r="C22" s="25"/>
      <c r="D22" s="8">
        <f>IF(C22&gt;0,SUM($C$6:C22)/B22,D21)</f>
        <v>0</v>
      </c>
      <c r="E22" s="29"/>
      <c r="F22" s="13">
        <f>IF(E22&gt;0,SUM($E$6:E22)/B22,F21)</f>
        <v>0</v>
      </c>
      <c r="G22" s="13">
        <f t="shared" si="0"/>
        <v>0</v>
      </c>
      <c r="H22" s="23"/>
      <c r="I22" s="35"/>
      <c r="J22" s="31"/>
      <c r="K22" s="7" t="str">
        <f t="shared" si="1"/>
        <v xml:space="preserve"> </v>
      </c>
      <c r="L22" s="8" t="str">
        <f t="shared" si="2"/>
        <v xml:space="preserve"> </v>
      </c>
      <c r="N22" s="13" t="str">
        <f t="shared" si="3"/>
        <v xml:space="preserve"> </v>
      </c>
      <c r="O22" s="14" t="str">
        <f t="shared" si="4"/>
        <v xml:space="preserve"> </v>
      </c>
      <c r="P22" s="13">
        <f t="shared" si="5"/>
        <v>0</v>
      </c>
    </row>
    <row r="23" spans="1:16" x14ac:dyDescent="0.25">
      <c r="A23" s="25"/>
      <c r="B23">
        <f t="shared" si="6"/>
        <v>18</v>
      </c>
      <c r="C23" s="25"/>
      <c r="D23" s="8">
        <f>IF(C23&gt;0,SUM($C$6:C23)/B23,D22)</f>
        <v>0</v>
      </c>
      <c r="E23" s="29"/>
      <c r="F23" s="13">
        <f>IF(E23&gt;0,SUM($E$6:E23)/B23,F22)</f>
        <v>0</v>
      </c>
      <c r="G23" s="13">
        <f t="shared" si="0"/>
        <v>0</v>
      </c>
      <c r="H23" s="23"/>
      <c r="I23" s="35"/>
      <c r="J23" s="31"/>
      <c r="K23" s="7" t="str">
        <f t="shared" si="1"/>
        <v xml:space="preserve"> </v>
      </c>
      <c r="L23" s="8" t="str">
        <f t="shared" si="2"/>
        <v xml:space="preserve"> </v>
      </c>
      <c r="N23" s="13" t="str">
        <f t="shared" si="3"/>
        <v xml:space="preserve"> </v>
      </c>
      <c r="O23" s="14" t="str">
        <f t="shared" si="4"/>
        <v xml:space="preserve"> </v>
      </c>
      <c r="P23" s="13">
        <f t="shared" si="5"/>
        <v>0</v>
      </c>
    </row>
    <row r="24" spans="1:16" x14ac:dyDescent="0.25">
      <c r="A24" s="25"/>
      <c r="B24">
        <f t="shared" si="6"/>
        <v>19</v>
      </c>
      <c r="C24" s="25"/>
      <c r="D24" s="8">
        <f>IF(C24&gt;0,SUM($C$6:C24)/B24,D23)</f>
        <v>0</v>
      </c>
      <c r="E24" s="29"/>
      <c r="F24" s="13">
        <f>IF(E24&gt;0,SUM($E$6:E24)/B24,F23)</f>
        <v>0</v>
      </c>
      <c r="G24" s="13">
        <f t="shared" si="0"/>
        <v>0</v>
      </c>
      <c r="H24" s="23"/>
      <c r="I24" s="35"/>
      <c r="J24" s="31"/>
      <c r="K24" s="7" t="str">
        <f t="shared" si="1"/>
        <v xml:space="preserve"> </v>
      </c>
      <c r="L24" s="8" t="str">
        <f t="shared" si="2"/>
        <v xml:space="preserve"> </v>
      </c>
      <c r="N24" s="13" t="str">
        <f t="shared" si="3"/>
        <v xml:space="preserve"> </v>
      </c>
      <c r="O24" s="14" t="str">
        <f t="shared" si="4"/>
        <v xml:space="preserve"> </v>
      </c>
      <c r="P24" s="13">
        <f t="shared" si="5"/>
        <v>0</v>
      </c>
    </row>
    <row r="25" spans="1:16" x14ac:dyDescent="0.25">
      <c r="A25" s="25"/>
      <c r="B25">
        <f t="shared" si="6"/>
        <v>20</v>
      </c>
      <c r="C25" s="25"/>
      <c r="D25" s="8">
        <f>IF(C25&gt;0,SUM($C$6:C25)/B25,D24)</f>
        <v>0</v>
      </c>
      <c r="E25" s="29"/>
      <c r="F25" s="13">
        <f>IF(E25&gt;0,SUM($E$6:E25)/B25,F24)</f>
        <v>0</v>
      </c>
      <c r="G25" s="13">
        <f t="shared" si="0"/>
        <v>0</v>
      </c>
      <c r="H25" s="23"/>
      <c r="I25" s="35"/>
      <c r="J25" s="31"/>
      <c r="K25" s="7" t="str">
        <f t="shared" si="1"/>
        <v xml:space="preserve"> </v>
      </c>
      <c r="L25" s="8" t="str">
        <f t="shared" si="2"/>
        <v xml:space="preserve"> </v>
      </c>
      <c r="N25" s="13" t="str">
        <f t="shared" si="3"/>
        <v xml:space="preserve"> </v>
      </c>
      <c r="O25" s="14" t="str">
        <f t="shared" si="4"/>
        <v xml:space="preserve"> </v>
      </c>
      <c r="P25" s="13">
        <f t="shared" si="5"/>
        <v>0</v>
      </c>
    </row>
    <row r="26" spans="1:16" x14ac:dyDescent="0.25">
      <c r="A26" s="25"/>
      <c r="B26">
        <f t="shared" si="6"/>
        <v>21</v>
      </c>
      <c r="C26" s="25"/>
      <c r="D26" s="8">
        <f>IF(C26&gt;0,SUM($C$6:C26)/B26,D25)</f>
        <v>0</v>
      </c>
      <c r="E26" s="29"/>
      <c r="F26" s="13">
        <f>IF(E26&gt;0,SUM($E$6:E26)/B26,F25)</f>
        <v>0</v>
      </c>
      <c r="G26" s="13">
        <f t="shared" si="0"/>
        <v>0</v>
      </c>
      <c r="H26" s="23"/>
      <c r="I26" s="35"/>
      <c r="J26" s="31"/>
      <c r="K26" s="7" t="str">
        <f t="shared" si="1"/>
        <v xml:space="preserve"> </v>
      </c>
      <c r="L26" s="8" t="str">
        <f t="shared" si="2"/>
        <v xml:space="preserve"> </v>
      </c>
      <c r="N26" s="13" t="str">
        <f t="shared" si="3"/>
        <v xml:space="preserve"> </v>
      </c>
      <c r="O26" s="14" t="str">
        <f t="shared" si="4"/>
        <v xml:space="preserve"> </v>
      </c>
      <c r="P26" s="13">
        <f t="shared" si="5"/>
        <v>0</v>
      </c>
    </row>
    <row r="27" spans="1:16" x14ac:dyDescent="0.25">
      <c r="A27" s="25"/>
      <c r="B27">
        <f t="shared" si="6"/>
        <v>22</v>
      </c>
      <c r="C27" s="25"/>
      <c r="D27" s="8">
        <f>IF(C27&gt;0,SUM($C$6:C27)/B27,D26)</f>
        <v>0</v>
      </c>
      <c r="E27" s="29"/>
      <c r="F27" s="13">
        <f>IF(E27&gt;0,SUM($E$6:E27)/B27,F26)</f>
        <v>0</v>
      </c>
      <c r="G27" s="13">
        <f t="shared" si="0"/>
        <v>0</v>
      </c>
      <c r="H27" s="23"/>
      <c r="I27" s="35"/>
      <c r="J27" s="31"/>
      <c r="K27" s="7" t="str">
        <f t="shared" si="1"/>
        <v xml:space="preserve"> </v>
      </c>
      <c r="L27" s="8" t="str">
        <f t="shared" si="2"/>
        <v xml:space="preserve"> </v>
      </c>
      <c r="N27" s="13" t="str">
        <f t="shared" si="3"/>
        <v xml:space="preserve"> </v>
      </c>
      <c r="O27" s="14" t="str">
        <f t="shared" si="4"/>
        <v xml:space="preserve"> </v>
      </c>
      <c r="P27" s="13">
        <f t="shared" si="5"/>
        <v>0</v>
      </c>
    </row>
    <row r="28" spans="1:16" x14ac:dyDescent="0.25">
      <c r="A28" s="25"/>
      <c r="B28">
        <f t="shared" si="6"/>
        <v>23</v>
      </c>
      <c r="C28" s="25"/>
      <c r="D28" s="8">
        <f>IF(C28&gt;0,SUM($C$6:C28)/B28,D27)</f>
        <v>0</v>
      </c>
      <c r="E28" s="29"/>
      <c r="F28" s="13">
        <f>IF(E28&gt;0,SUM($E$6:E28)/B28,F27)</f>
        <v>0</v>
      </c>
      <c r="G28" s="13">
        <f t="shared" si="0"/>
        <v>0</v>
      </c>
      <c r="H28" s="23"/>
      <c r="I28" s="35"/>
      <c r="J28" s="31"/>
      <c r="K28" s="7" t="str">
        <f t="shared" si="1"/>
        <v xml:space="preserve"> </v>
      </c>
      <c r="L28" s="8" t="str">
        <f t="shared" si="2"/>
        <v xml:space="preserve"> </v>
      </c>
      <c r="N28" s="13" t="str">
        <f t="shared" si="3"/>
        <v xml:space="preserve"> </v>
      </c>
      <c r="O28" s="14" t="str">
        <f t="shared" si="4"/>
        <v xml:space="preserve"> </v>
      </c>
      <c r="P28" s="13">
        <f t="shared" si="5"/>
        <v>0</v>
      </c>
    </row>
    <row r="29" spans="1:16" x14ac:dyDescent="0.25">
      <c r="A29" s="25"/>
      <c r="B29">
        <f t="shared" si="6"/>
        <v>24</v>
      </c>
      <c r="C29" s="25"/>
      <c r="D29" s="8">
        <f>IF(C29&gt;0,SUM($C$6:C29)/B29,D28)</f>
        <v>0</v>
      </c>
      <c r="E29" s="29"/>
      <c r="F29" s="13">
        <f>IF(E29&gt;0,SUM($E$6:E29)/B29,F28)</f>
        <v>0</v>
      </c>
      <c r="G29" s="13">
        <f t="shared" si="0"/>
        <v>0</v>
      </c>
      <c r="H29" s="23"/>
      <c r="I29" s="35"/>
      <c r="J29" s="31"/>
      <c r="K29" s="7" t="str">
        <f t="shared" si="1"/>
        <v xml:space="preserve"> </v>
      </c>
      <c r="L29" s="8" t="str">
        <f t="shared" si="2"/>
        <v xml:space="preserve"> </v>
      </c>
      <c r="N29" s="13" t="str">
        <f t="shared" si="3"/>
        <v xml:space="preserve"> </v>
      </c>
      <c r="O29" s="14" t="str">
        <f t="shared" si="4"/>
        <v xml:space="preserve"> </v>
      </c>
      <c r="P29" s="13">
        <f t="shared" si="5"/>
        <v>0</v>
      </c>
    </row>
    <row r="30" spans="1:16" x14ac:dyDescent="0.25">
      <c r="A30" s="25"/>
      <c r="B30">
        <f t="shared" si="6"/>
        <v>25</v>
      </c>
      <c r="C30" s="25"/>
      <c r="D30" s="8">
        <f>IF(C30&gt;0,SUM($C$6:C30)/B30,D29)</f>
        <v>0</v>
      </c>
      <c r="E30" s="29"/>
      <c r="F30" s="13">
        <f>IF(E30&gt;0,SUM($E$6:E30)/B30,F29)</f>
        <v>0</v>
      </c>
      <c r="G30" s="13">
        <f t="shared" si="0"/>
        <v>0</v>
      </c>
      <c r="H30" s="23"/>
      <c r="I30" s="35"/>
      <c r="J30" s="31"/>
      <c r="K30" s="7" t="str">
        <f t="shared" si="1"/>
        <v xml:space="preserve"> </v>
      </c>
      <c r="L30" s="8" t="str">
        <f t="shared" si="2"/>
        <v xml:space="preserve"> </v>
      </c>
      <c r="N30" s="13" t="str">
        <f t="shared" si="3"/>
        <v xml:space="preserve"> </v>
      </c>
      <c r="O30" s="14" t="str">
        <f t="shared" si="4"/>
        <v xml:space="preserve"> </v>
      </c>
      <c r="P30" s="13">
        <f t="shared" si="5"/>
        <v>0</v>
      </c>
    </row>
    <row r="31" spans="1:16" x14ac:dyDescent="0.25">
      <c r="A31" s="25"/>
      <c r="B31">
        <f t="shared" si="6"/>
        <v>26</v>
      </c>
      <c r="C31" s="25"/>
      <c r="D31" s="8">
        <f>IF(C31&gt;0,SUM($C$6:C31)/B31,D30)</f>
        <v>0</v>
      </c>
      <c r="E31" s="29"/>
      <c r="F31" s="13">
        <f>IF(E31&gt;0,SUM($E$6:E31)/B31,F30)</f>
        <v>0</v>
      </c>
      <c r="G31" s="13">
        <f t="shared" si="0"/>
        <v>0</v>
      </c>
      <c r="H31" s="23"/>
      <c r="I31" s="35"/>
      <c r="J31" s="31"/>
      <c r="K31" s="7" t="str">
        <f t="shared" si="1"/>
        <v xml:space="preserve"> </v>
      </c>
      <c r="L31" s="8" t="str">
        <f t="shared" si="2"/>
        <v xml:space="preserve"> </v>
      </c>
      <c r="N31" s="13" t="str">
        <f t="shared" si="3"/>
        <v xml:space="preserve"> </v>
      </c>
      <c r="O31" s="14" t="str">
        <f t="shared" si="4"/>
        <v xml:space="preserve"> </v>
      </c>
      <c r="P31" s="13">
        <f t="shared" si="5"/>
        <v>0</v>
      </c>
    </row>
    <row r="32" spans="1:16" x14ac:dyDescent="0.25">
      <c r="A32" s="25"/>
      <c r="B32">
        <f t="shared" si="6"/>
        <v>27</v>
      </c>
      <c r="C32" s="25"/>
      <c r="D32" s="8">
        <f>IF(C32&gt;0,SUM($C$6:C32)/B32,D31)</f>
        <v>0</v>
      </c>
      <c r="E32" s="29"/>
      <c r="F32" s="13">
        <f>IF(E32&gt;0,SUM($E$6:E32)/B32,F31)</f>
        <v>0</v>
      </c>
      <c r="G32" s="13">
        <f t="shared" si="0"/>
        <v>0</v>
      </c>
      <c r="H32" s="23"/>
      <c r="I32" s="35"/>
      <c r="J32" s="31"/>
      <c r="K32" s="7" t="str">
        <f t="shared" si="1"/>
        <v xml:space="preserve"> </v>
      </c>
      <c r="L32" s="8" t="str">
        <f t="shared" si="2"/>
        <v xml:space="preserve"> </v>
      </c>
      <c r="N32" s="13" t="str">
        <f t="shared" si="3"/>
        <v xml:space="preserve"> </v>
      </c>
      <c r="O32" s="14" t="str">
        <f t="shared" si="4"/>
        <v xml:space="preserve"> </v>
      </c>
      <c r="P32" s="13">
        <f t="shared" si="5"/>
        <v>0</v>
      </c>
    </row>
    <row r="33" spans="1:16" x14ac:dyDescent="0.25">
      <c r="A33" s="25"/>
      <c r="B33">
        <f t="shared" si="6"/>
        <v>28</v>
      </c>
      <c r="C33" s="25"/>
      <c r="D33" s="8">
        <f>IF(C33&gt;0,SUM($C$6:C33)/B33,D32)</f>
        <v>0</v>
      </c>
      <c r="E33" s="29"/>
      <c r="F33" s="13">
        <f>IF(E33&gt;0,SUM($E$6:E33)/B33,F32)</f>
        <v>0</v>
      </c>
      <c r="G33" s="13">
        <f t="shared" si="0"/>
        <v>0</v>
      </c>
      <c r="H33" s="23"/>
      <c r="I33" s="35"/>
      <c r="J33" s="31"/>
      <c r="K33" s="7" t="str">
        <f t="shared" si="1"/>
        <v xml:space="preserve"> </v>
      </c>
      <c r="L33" s="8" t="str">
        <f t="shared" si="2"/>
        <v xml:space="preserve"> </v>
      </c>
      <c r="N33" s="13" t="str">
        <f t="shared" si="3"/>
        <v xml:space="preserve"> </v>
      </c>
      <c r="O33" s="14" t="str">
        <f t="shared" si="4"/>
        <v xml:space="preserve"> </v>
      </c>
      <c r="P33" s="13">
        <f t="shared" si="5"/>
        <v>0</v>
      </c>
    </row>
    <row r="34" spans="1:16" x14ac:dyDescent="0.25">
      <c r="A34" s="25"/>
      <c r="B34">
        <f t="shared" si="6"/>
        <v>29</v>
      </c>
      <c r="C34" s="25"/>
      <c r="D34" s="8">
        <f>IF(C34&gt;0,SUM($C$6:C34)/B34,D33)</f>
        <v>0</v>
      </c>
      <c r="E34" s="29"/>
      <c r="F34" s="13">
        <f>IF(E34&gt;0,SUM($E$6:E34)/B34,F33)</f>
        <v>0</v>
      </c>
      <c r="G34" s="13">
        <f t="shared" si="0"/>
        <v>0</v>
      </c>
      <c r="H34" s="23"/>
      <c r="I34" s="35"/>
      <c r="J34" s="31"/>
      <c r="K34" s="7" t="str">
        <f t="shared" si="1"/>
        <v xml:space="preserve"> </v>
      </c>
      <c r="L34" s="8" t="str">
        <f t="shared" si="2"/>
        <v xml:space="preserve"> </v>
      </c>
      <c r="N34" s="13" t="str">
        <f t="shared" si="3"/>
        <v xml:space="preserve"> </v>
      </c>
      <c r="O34" s="14" t="str">
        <f t="shared" si="4"/>
        <v xml:space="preserve"> </v>
      </c>
      <c r="P34" s="13">
        <f t="shared" si="5"/>
        <v>0</v>
      </c>
    </row>
    <row r="35" spans="1:16" x14ac:dyDescent="0.25">
      <c r="A35" s="25"/>
      <c r="B35">
        <f t="shared" si="6"/>
        <v>30</v>
      </c>
      <c r="C35" s="25"/>
      <c r="D35" s="8">
        <f>IF(C35&gt;0,SUM($C$6:C35)/B35,D34)</f>
        <v>0</v>
      </c>
      <c r="E35" s="29"/>
      <c r="F35" s="13">
        <f>IF(E35&gt;0,SUM($E$6:E35)/B35,F34)</f>
        <v>0</v>
      </c>
      <c r="G35" s="13">
        <f t="shared" si="0"/>
        <v>0</v>
      </c>
      <c r="H35" s="23"/>
      <c r="I35" s="35"/>
      <c r="J35" s="31"/>
      <c r="K35" s="7" t="str">
        <f t="shared" si="1"/>
        <v xml:space="preserve"> </v>
      </c>
      <c r="L35" s="8" t="str">
        <f t="shared" si="2"/>
        <v xml:space="preserve"> </v>
      </c>
      <c r="N35" s="13" t="str">
        <f t="shared" si="3"/>
        <v xml:space="preserve"> </v>
      </c>
      <c r="O35" s="14" t="str">
        <f t="shared" si="4"/>
        <v xml:space="preserve"> </v>
      </c>
      <c r="P35" s="13">
        <f t="shared" si="5"/>
        <v>0</v>
      </c>
    </row>
    <row r="36" spans="1:16" x14ac:dyDescent="0.25">
      <c r="A36" s="25"/>
      <c r="B36">
        <f t="shared" si="6"/>
        <v>31</v>
      </c>
      <c r="C36" s="25"/>
      <c r="D36" s="8">
        <f>IF(C36&gt;0,SUM($C$6:C36)/B36,D35)</f>
        <v>0</v>
      </c>
      <c r="E36" s="29"/>
      <c r="F36" s="13">
        <f>IF(E36&gt;0,SUM($E$6:E36)/B36,F35)</f>
        <v>0</v>
      </c>
      <c r="G36" s="13">
        <f t="shared" si="0"/>
        <v>0</v>
      </c>
      <c r="H36" s="23"/>
      <c r="I36" s="35"/>
      <c r="J36" s="31"/>
      <c r="K36" s="7" t="str">
        <f t="shared" si="1"/>
        <v xml:space="preserve"> </v>
      </c>
      <c r="L36" s="8" t="str">
        <f t="shared" si="2"/>
        <v xml:space="preserve"> </v>
      </c>
      <c r="N36" s="13" t="str">
        <f t="shared" si="3"/>
        <v xml:space="preserve"> </v>
      </c>
      <c r="O36" s="14" t="str">
        <f t="shared" si="4"/>
        <v xml:space="preserve"> </v>
      </c>
      <c r="P36" s="13">
        <f t="shared" si="5"/>
        <v>0</v>
      </c>
    </row>
    <row r="37" spans="1:16" x14ac:dyDescent="0.25">
      <c r="A37" s="25"/>
      <c r="B37">
        <f t="shared" si="6"/>
        <v>32</v>
      </c>
      <c r="C37" s="25"/>
      <c r="D37" s="8">
        <f>IF(C37&gt;0,SUM($C$6:C37)/B37,D36)</f>
        <v>0</v>
      </c>
      <c r="E37" s="29"/>
      <c r="F37" s="13">
        <f>IF(E37&gt;0,SUM($E$6:E37)/B37,F36)</f>
        <v>0</v>
      </c>
      <c r="G37" s="13">
        <f t="shared" si="0"/>
        <v>0</v>
      </c>
      <c r="H37" s="23"/>
      <c r="I37" s="35"/>
      <c r="J37" s="31"/>
      <c r="K37" s="7" t="str">
        <f t="shared" si="1"/>
        <v xml:space="preserve"> </v>
      </c>
      <c r="L37" s="8" t="str">
        <f t="shared" si="2"/>
        <v xml:space="preserve"> </v>
      </c>
      <c r="N37" s="13" t="str">
        <f t="shared" si="3"/>
        <v xml:space="preserve"> </v>
      </c>
      <c r="O37" s="14" t="str">
        <f t="shared" si="4"/>
        <v xml:space="preserve"> </v>
      </c>
      <c r="P37" s="13">
        <f t="shared" si="5"/>
        <v>0</v>
      </c>
    </row>
    <row r="38" spans="1:16" x14ac:dyDescent="0.25">
      <c r="A38" s="25"/>
      <c r="B38">
        <f t="shared" si="6"/>
        <v>33</v>
      </c>
      <c r="C38" s="25"/>
      <c r="D38" s="8">
        <f>IF(C38&gt;0,SUM($C$6:C38)/B38,D37)</f>
        <v>0</v>
      </c>
      <c r="E38" s="29"/>
      <c r="F38" s="13">
        <f>IF(E38&gt;0,SUM($E$6:E38)/B38,F37)</f>
        <v>0</v>
      </c>
      <c r="G38" s="13">
        <f t="shared" ref="G38:G57" si="7">IFERROR(ROUNDUP(E38/C38,0),0)</f>
        <v>0</v>
      </c>
      <c r="H38" s="23"/>
      <c r="I38" s="35"/>
      <c r="J38" s="31"/>
      <c r="K38" s="7" t="str">
        <f t="shared" ref="K38:K57" si="8">IF(C38&gt;0,C38," ")</f>
        <v xml:space="preserve"> </v>
      </c>
      <c r="L38" s="8" t="str">
        <f t="shared" ref="L38:L57" si="9">IF(D38&gt;0,D38," ")</f>
        <v xml:space="preserve"> </v>
      </c>
      <c r="N38" s="13" t="str">
        <f t="shared" si="3"/>
        <v xml:space="preserve"> </v>
      </c>
      <c r="O38" s="14" t="str">
        <f t="shared" si="4"/>
        <v xml:space="preserve"> </v>
      </c>
      <c r="P38" s="13">
        <f t="shared" si="5"/>
        <v>0</v>
      </c>
    </row>
    <row r="39" spans="1:16" x14ac:dyDescent="0.25">
      <c r="A39" s="25"/>
      <c r="B39">
        <f t="shared" si="6"/>
        <v>34</v>
      </c>
      <c r="C39" s="25"/>
      <c r="D39" s="8">
        <f>IF(C39&gt;0,SUM($C$6:C39)/B39,D38)</f>
        <v>0</v>
      </c>
      <c r="E39" s="29"/>
      <c r="F39" s="13">
        <f>IF(E39&gt;0,SUM($E$6:E39)/B39,F38)</f>
        <v>0</v>
      </c>
      <c r="G39" s="13">
        <f t="shared" si="7"/>
        <v>0</v>
      </c>
      <c r="H39" s="23"/>
      <c r="I39" s="35"/>
      <c r="J39" s="31"/>
      <c r="K39" s="7" t="str">
        <f t="shared" si="8"/>
        <v xml:space="preserve"> </v>
      </c>
      <c r="L39" s="8" t="str">
        <f t="shared" si="9"/>
        <v xml:space="preserve"> </v>
      </c>
      <c r="N39" s="13" t="str">
        <f t="shared" si="3"/>
        <v xml:space="preserve"> </v>
      </c>
      <c r="O39" s="14" t="str">
        <f t="shared" si="4"/>
        <v xml:space="preserve"> </v>
      </c>
      <c r="P39" s="13">
        <f t="shared" si="5"/>
        <v>0</v>
      </c>
    </row>
    <row r="40" spans="1:16" x14ac:dyDescent="0.25">
      <c r="A40" s="25"/>
      <c r="B40">
        <f t="shared" si="6"/>
        <v>35</v>
      </c>
      <c r="C40" s="25"/>
      <c r="D40" s="8">
        <f>IF(C40&gt;0,SUM($C$6:C40)/B40,D39)</f>
        <v>0</v>
      </c>
      <c r="E40" s="29"/>
      <c r="F40" s="13">
        <f>IF(E40&gt;0,SUM($E$6:E40)/B40,F39)</f>
        <v>0</v>
      </c>
      <c r="G40" s="13">
        <f t="shared" si="7"/>
        <v>0</v>
      </c>
      <c r="H40" s="23"/>
      <c r="I40" s="35"/>
      <c r="J40" s="31"/>
      <c r="K40" s="7" t="str">
        <f t="shared" si="8"/>
        <v xml:space="preserve"> </v>
      </c>
      <c r="L40" s="8" t="str">
        <f t="shared" si="9"/>
        <v xml:space="preserve"> </v>
      </c>
      <c r="N40" s="13" t="str">
        <f t="shared" si="3"/>
        <v xml:space="preserve"> </v>
      </c>
      <c r="O40" s="14" t="str">
        <f t="shared" si="4"/>
        <v xml:space="preserve"> </v>
      </c>
      <c r="P40" s="13">
        <f t="shared" si="5"/>
        <v>0</v>
      </c>
    </row>
    <row r="41" spans="1:16" x14ac:dyDescent="0.25">
      <c r="A41" s="25"/>
      <c r="B41">
        <f t="shared" si="6"/>
        <v>36</v>
      </c>
      <c r="C41" s="25"/>
      <c r="D41" s="8">
        <f>IF(C41&gt;0,SUM($C$6:C41)/B41,D40)</f>
        <v>0</v>
      </c>
      <c r="E41" s="29"/>
      <c r="F41" s="13">
        <f>IF(E41&gt;0,SUM($E$6:E41)/B41,F40)</f>
        <v>0</v>
      </c>
      <c r="G41" s="13">
        <f t="shared" si="7"/>
        <v>0</v>
      </c>
      <c r="H41" s="23"/>
      <c r="I41" s="35"/>
      <c r="J41" s="31"/>
      <c r="K41" s="7" t="str">
        <f t="shared" si="8"/>
        <v xml:space="preserve"> </v>
      </c>
      <c r="L41" s="8" t="str">
        <f t="shared" si="9"/>
        <v xml:space="preserve"> </v>
      </c>
      <c r="N41" s="13" t="str">
        <f t="shared" si="3"/>
        <v xml:space="preserve"> </v>
      </c>
      <c r="O41" s="14" t="str">
        <f t="shared" si="4"/>
        <v xml:space="preserve"> </v>
      </c>
      <c r="P41" s="13">
        <f t="shared" si="5"/>
        <v>0</v>
      </c>
    </row>
    <row r="42" spans="1:16" x14ac:dyDescent="0.25">
      <c r="A42" s="25"/>
      <c r="B42">
        <f t="shared" si="6"/>
        <v>37</v>
      </c>
      <c r="C42" s="25"/>
      <c r="D42" s="8">
        <f>IF(C42&gt;0,SUM($C$6:C42)/B42,D41)</f>
        <v>0</v>
      </c>
      <c r="E42" s="29"/>
      <c r="F42" s="13">
        <f>IF(E42&gt;0,SUM($E$6:E42)/B42,F41)</f>
        <v>0</v>
      </c>
      <c r="G42" s="13">
        <f t="shared" si="7"/>
        <v>0</v>
      </c>
      <c r="H42" s="23"/>
      <c r="I42" s="35"/>
      <c r="J42" s="31"/>
      <c r="K42" s="7" t="str">
        <f t="shared" si="8"/>
        <v xml:space="preserve"> </v>
      </c>
      <c r="L42" s="8" t="str">
        <f t="shared" si="9"/>
        <v xml:space="preserve"> </v>
      </c>
      <c r="N42" s="13" t="str">
        <f t="shared" si="3"/>
        <v xml:space="preserve"> </v>
      </c>
      <c r="O42" s="14" t="str">
        <f t="shared" si="4"/>
        <v xml:space="preserve"> </v>
      </c>
      <c r="P42" s="13">
        <f t="shared" si="5"/>
        <v>0</v>
      </c>
    </row>
    <row r="43" spans="1:16" x14ac:dyDescent="0.25">
      <c r="A43" s="25"/>
      <c r="B43">
        <f t="shared" si="6"/>
        <v>38</v>
      </c>
      <c r="C43" s="25"/>
      <c r="D43" s="8">
        <f>IF(C43&gt;0,SUM($C$6:C43)/B43,D42)</f>
        <v>0</v>
      </c>
      <c r="E43" s="29"/>
      <c r="F43" s="13">
        <f>IF(E43&gt;0,SUM($E$6:E43)/B43,F42)</f>
        <v>0</v>
      </c>
      <c r="G43" s="13">
        <f t="shared" si="7"/>
        <v>0</v>
      </c>
      <c r="H43" s="23"/>
      <c r="I43" s="35"/>
      <c r="J43" s="31"/>
      <c r="K43" s="7" t="str">
        <f t="shared" si="8"/>
        <v xml:space="preserve"> </v>
      </c>
      <c r="L43" s="8" t="str">
        <f t="shared" si="9"/>
        <v xml:space="preserve"> </v>
      </c>
      <c r="N43" s="13" t="str">
        <f t="shared" si="3"/>
        <v xml:space="preserve"> </v>
      </c>
      <c r="O43" s="14" t="str">
        <f t="shared" si="4"/>
        <v xml:space="preserve"> </v>
      </c>
      <c r="P43" s="13">
        <f t="shared" si="5"/>
        <v>0</v>
      </c>
    </row>
    <row r="44" spans="1:16" x14ac:dyDescent="0.25">
      <c r="A44" s="25"/>
      <c r="B44">
        <f t="shared" si="6"/>
        <v>39</v>
      </c>
      <c r="C44" s="25"/>
      <c r="D44" s="8">
        <f>IF(C44&gt;0,SUM($C$6:C44)/B44,D43)</f>
        <v>0</v>
      </c>
      <c r="E44" s="29"/>
      <c r="F44" s="13">
        <f>IF(E44&gt;0,SUM($E$6:E44)/B44,F43)</f>
        <v>0</v>
      </c>
      <c r="G44" s="13">
        <f t="shared" si="7"/>
        <v>0</v>
      </c>
      <c r="H44" s="23"/>
      <c r="I44" s="35"/>
      <c r="J44" s="31"/>
      <c r="K44" s="7" t="str">
        <f t="shared" si="8"/>
        <v xml:space="preserve"> </v>
      </c>
      <c r="L44" s="8" t="str">
        <f t="shared" si="9"/>
        <v xml:space="preserve"> </v>
      </c>
      <c r="N44" s="13" t="str">
        <f t="shared" si="3"/>
        <v xml:space="preserve"> </v>
      </c>
      <c r="O44" s="14" t="str">
        <f t="shared" si="4"/>
        <v xml:space="preserve"> </v>
      </c>
      <c r="P44" s="13">
        <f t="shared" si="5"/>
        <v>0</v>
      </c>
    </row>
    <row r="45" spans="1:16" x14ac:dyDescent="0.25">
      <c r="A45" s="25"/>
      <c r="B45">
        <f t="shared" si="6"/>
        <v>40</v>
      </c>
      <c r="C45" s="25"/>
      <c r="D45" s="8">
        <f>IF(C45&gt;0,SUM($C$6:C45)/B45,D44)</f>
        <v>0</v>
      </c>
      <c r="E45" s="29"/>
      <c r="F45" s="13">
        <f>IF(E45&gt;0,SUM($E$6:E45)/B45,F44)</f>
        <v>0</v>
      </c>
      <c r="G45" s="13">
        <f t="shared" si="7"/>
        <v>0</v>
      </c>
      <c r="H45" s="23"/>
      <c r="I45" s="35"/>
      <c r="J45" s="31"/>
      <c r="K45" s="7" t="str">
        <f t="shared" si="8"/>
        <v xml:space="preserve"> </v>
      </c>
      <c r="L45" s="8" t="str">
        <f t="shared" si="9"/>
        <v xml:space="preserve"> </v>
      </c>
      <c r="N45" s="13" t="str">
        <f t="shared" si="3"/>
        <v xml:space="preserve"> </v>
      </c>
      <c r="O45" s="14" t="str">
        <f t="shared" si="4"/>
        <v xml:space="preserve"> </v>
      </c>
      <c r="P45" s="13">
        <f t="shared" si="5"/>
        <v>0</v>
      </c>
    </row>
    <row r="46" spans="1:16" x14ac:dyDescent="0.25">
      <c r="A46" s="25"/>
      <c r="B46">
        <f t="shared" si="6"/>
        <v>41</v>
      </c>
      <c r="C46" s="25"/>
      <c r="D46" s="8">
        <f>IF(C46&gt;0,SUM($C$6:C46)/B46,D45)</f>
        <v>0</v>
      </c>
      <c r="E46" s="29"/>
      <c r="F46" s="13">
        <f>IF(E46&gt;0,SUM($E$6:E46)/B46,F45)</f>
        <v>0</v>
      </c>
      <c r="G46" s="13">
        <f t="shared" si="7"/>
        <v>0</v>
      </c>
      <c r="H46" s="23"/>
      <c r="I46" s="35"/>
      <c r="J46" s="31"/>
      <c r="K46" s="7" t="str">
        <f t="shared" si="8"/>
        <v xml:space="preserve"> </v>
      </c>
      <c r="L46" s="8" t="str">
        <f t="shared" si="9"/>
        <v xml:space="preserve"> </v>
      </c>
      <c r="N46" s="13" t="str">
        <f t="shared" si="3"/>
        <v xml:space="preserve"> </v>
      </c>
      <c r="O46" s="14" t="str">
        <f t="shared" si="4"/>
        <v xml:space="preserve"> </v>
      </c>
      <c r="P46" s="13">
        <f t="shared" si="5"/>
        <v>0</v>
      </c>
    </row>
    <row r="47" spans="1:16" x14ac:dyDescent="0.25">
      <c r="A47" s="25"/>
      <c r="B47">
        <f t="shared" si="6"/>
        <v>42</v>
      </c>
      <c r="C47" s="25"/>
      <c r="D47" s="8">
        <f>IF(C47&gt;0,SUM($C$6:C47)/B47,D46)</f>
        <v>0</v>
      </c>
      <c r="E47" s="29"/>
      <c r="F47" s="13">
        <f>IF(E47&gt;0,SUM($E$6:E47)/B47,F46)</f>
        <v>0</v>
      </c>
      <c r="G47" s="13">
        <f t="shared" si="7"/>
        <v>0</v>
      </c>
      <c r="H47" s="23"/>
      <c r="I47" s="35"/>
      <c r="J47" s="31"/>
      <c r="K47" s="7" t="str">
        <f t="shared" si="8"/>
        <v xml:space="preserve"> </v>
      </c>
      <c r="L47" s="8" t="str">
        <f t="shared" si="9"/>
        <v xml:space="preserve"> </v>
      </c>
      <c r="N47" s="13" t="str">
        <f t="shared" si="3"/>
        <v xml:space="preserve"> </v>
      </c>
      <c r="O47" s="14" t="str">
        <f t="shared" si="4"/>
        <v xml:space="preserve"> </v>
      </c>
      <c r="P47" s="13">
        <f t="shared" si="5"/>
        <v>0</v>
      </c>
    </row>
    <row r="48" spans="1:16" x14ac:dyDescent="0.25">
      <c r="A48" s="25"/>
      <c r="B48">
        <f t="shared" si="6"/>
        <v>43</v>
      </c>
      <c r="C48" s="25"/>
      <c r="D48" s="8">
        <f>IF(C48&gt;0,SUM($C$6:C48)/B48,D47)</f>
        <v>0</v>
      </c>
      <c r="E48" s="29"/>
      <c r="F48" s="13">
        <f>IF(E48&gt;0,SUM($E$6:E48)/B48,F47)</f>
        <v>0</v>
      </c>
      <c r="G48" s="13">
        <f t="shared" si="7"/>
        <v>0</v>
      </c>
      <c r="H48" s="23"/>
      <c r="I48" s="35"/>
      <c r="J48" s="31"/>
      <c r="K48" s="7" t="str">
        <f t="shared" si="8"/>
        <v xml:space="preserve"> </v>
      </c>
      <c r="L48" s="8" t="str">
        <f t="shared" si="9"/>
        <v xml:space="preserve"> </v>
      </c>
      <c r="N48" s="13" t="str">
        <f t="shared" si="3"/>
        <v xml:space="preserve"> </v>
      </c>
      <c r="O48" s="14" t="str">
        <f t="shared" si="4"/>
        <v xml:space="preserve"> </v>
      </c>
      <c r="P48" s="13">
        <f t="shared" si="5"/>
        <v>0</v>
      </c>
    </row>
    <row r="49" spans="1:16" x14ac:dyDescent="0.25">
      <c r="A49" s="25"/>
      <c r="B49">
        <f t="shared" si="6"/>
        <v>44</v>
      </c>
      <c r="C49" s="25"/>
      <c r="D49" s="8">
        <f>IF(C49&gt;0,SUM($C$6:C49)/B49,D48)</f>
        <v>0</v>
      </c>
      <c r="E49" s="29"/>
      <c r="F49" s="13">
        <f>IF(E49&gt;0,SUM($E$6:E49)/B49,F48)</f>
        <v>0</v>
      </c>
      <c r="G49" s="13">
        <f t="shared" si="7"/>
        <v>0</v>
      </c>
      <c r="H49" s="23"/>
      <c r="I49" s="35"/>
      <c r="J49" s="31"/>
      <c r="K49" s="7" t="str">
        <f t="shared" si="8"/>
        <v xml:space="preserve"> </v>
      </c>
      <c r="L49" s="8" t="str">
        <f t="shared" si="9"/>
        <v xml:space="preserve"> </v>
      </c>
      <c r="N49" s="13" t="str">
        <f t="shared" si="3"/>
        <v xml:space="preserve"> </v>
      </c>
      <c r="O49" s="14" t="str">
        <f t="shared" si="4"/>
        <v xml:space="preserve"> </v>
      </c>
      <c r="P49" s="13">
        <f t="shared" si="5"/>
        <v>0</v>
      </c>
    </row>
    <row r="50" spans="1:16" x14ac:dyDescent="0.25">
      <c r="A50" s="25"/>
      <c r="B50">
        <f t="shared" si="6"/>
        <v>45</v>
      </c>
      <c r="C50" s="25"/>
      <c r="D50" s="8">
        <f>IF(C50&gt;0,SUM($C$6:C50)/B50,D49)</f>
        <v>0</v>
      </c>
      <c r="E50" s="29"/>
      <c r="F50" s="13">
        <f>IF(E50&gt;0,SUM($E$6:E50)/B50,F49)</f>
        <v>0</v>
      </c>
      <c r="G50" s="13">
        <f t="shared" si="7"/>
        <v>0</v>
      </c>
      <c r="H50" s="23"/>
      <c r="I50" s="35"/>
      <c r="J50" s="31"/>
      <c r="K50" s="7" t="str">
        <f t="shared" si="8"/>
        <v xml:space="preserve"> </v>
      </c>
      <c r="L50" s="8" t="str">
        <f t="shared" si="9"/>
        <v xml:space="preserve"> </v>
      </c>
      <c r="N50" s="13" t="str">
        <f t="shared" si="3"/>
        <v xml:space="preserve"> </v>
      </c>
      <c r="O50" s="14" t="str">
        <f t="shared" si="4"/>
        <v xml:space="preserve"> </v>
      </c>
      <c r="P50" s="13">
        <f t="shared" si="5"/>
        <v>0</v>
      </c>
    </row>
    <row r="51" spans="1:16" x14ac:dyDescent="0.25">
      <c r="A51" s="25"/>
      <c r="B51">
        <f t="shared" si="6"/>
        <v>46</v>
      </c>
      <c r="C51" s="25"/>
      <c r="D51" s="8">
        <f>IF(C51&gt;0,SUM($C$6:C51)/B51,D50)</f>
        <v>0</v>
      </c>
      <c r="E51" s="29"/>
      <c r="F51" s="13">
        <f>IF(E51&gt;0,SUM($E$6:E51)/B51,F50)</f>
        <v>0</v>
      </c>
      <c r="G51" s="13">
        <f t="shared" si="7"/>
        <v>0</v>
      </c>
      <c r="H51" s="23"/>
      <c r="I51" s="35"/>
      <c r="J51" s="31"/>
      <c r="K51" s="7" t="str">
        <f t="shared" si="8"/>
        <v xml:space="preserve"> </v>
      </c>
      <c r="L51" s="8" t="str">
        <f t="shared" si="9"/>
        <v xml:space="preserve"> </v>
      </c>
      <c r="N51" s="13" t="str">
        <f t="shared" si="3"/>
        <v xml:space="preserve"> </v>
      </c>
      <c r="O51" s="14" t="str">
        <f t="shared" si="4"/>
        <v xml:space="preserve"> </v>
      </c>
      <c r="P51" s="13">
        <f t="shared" si="5"/>
        <v>0</v>
      </c>
    </row>
    <row r="52" spans="1:16" x14ac:dyDescent="0.25">
      <c r="A52" s="25"/>
      <c r="B52">
        <f t="shared" si="6"/>
        <v>47</v>
      </c>
      <c r="C52" s="25"/>
      <c r="D52" s="8">
        <f>IF(C52&gt;0,SUM($C$6:C52)/B52,D51)</f>
        <v>0</v>
      </c>
      <c r="E52" s="29"/>
      <c r="F52" s="13">
        <f>IF(E52&gt;0,SUM($E$6:E52)/B52,F51)</f>
        <v>0</v>
      </c>
      <c r="G52" s="13">
        <f t="shared" si="7"/>
        <v>0</v>
      </c>
      <c r="H52" s="23"/>
      <c r="I52" s="35"/>
      <c r="J52" s="31"/>
      <c r="K52" s="7" t="str">
        <f t="shared" si="8"/>
        <v xml:space="preserve"> </v>
      </c>
      <c r="L52" s="8" t="str">
        <f t="shared" si="9"/>
        <v xml:space="preserve"> </v>
      </c>
      <c r="N52" s="13" t="str">
        <f t="shared" si="3"/>
        <v xml:space="preserve"> </v>
      </c>
      <c r="O52" s="14" t="str">
        <f t="shared" si="4"/>
        <v xml:space="preserve"> </v>
      </c>
      <c r="P52" s="13">
        <f t="shared" si="5"/>
        <v>0</v>
      </c>
    </row>
    <row r="53" spans="1:16" x14ac:dyDescent="0.25">
      <c r="A53" s="25"/>
      <c r="B53">
        <f t="shared" si="6"/>
        <v>48</v>
      </c>
      <c r="C53" s="25"/>
      <c r="D53" s="8">
        <f>IF(C53&gt;0,SUM($C$6:C53)/B53,D52)</f>
        <v>0</v>
      </c>
      <c r="E53" s="29"/>
      <c r="F53" s="13">
        <f>IF(E53&gt;0,SUM($E$6:E53)/B53,F52)</f>
        <v>0</v>
      </c>
      <c r="G53" s="13">
        <f t="shared" si="7"/>
        <v>0</v>
      </c>
      <c r="H53" s="23"/>
      <c r="I53" s="35"/>
      <c r="J53" s="31"/>
      <c r="K53" s="7" t="str">
        <f t="shared" si="8"/>
        <v xml:space="preserve"> </v>
      </c>
      <c r="L53" s="8" t="str">
        <f t="shared" si="9"/>
        <v xml:space="preserve"> </v>
      </c>
      <c r="N53" s="13" t="str">
        <f t="shared" si="3"/>
        <v xml:space="preserve"> </v>
      </c>
      <c r="O53" s="14" t="str">
        <f t="shared" si="4"/>
        <v xml:space="preserve"> </v>
      </c>
      <c r="P53" s="13">
        <f t="shared" si="5"/>
        <v>0</v>
      </c>
    </row>
    <row r="54" spans="1:16" x14ac:dyDescent="0.25">
      <c r="A54" s="25"/>
      <c r="B54">
        <f t="shared" si="6"/>
        <v>49</v>
      </c>
      <c r="C54" s="25"/>
      <c r="D54" s="8">
        <f>IF(C54&gt;0,SUM($C$6:C54)/B54,D53)</f>
        <v>0</v>
      </c>
      <c r="E54" s="29"/>
      <c r="F54" s="13">
        <f>IF(E54&gt;0,SUM($E$6:E54)/B54,F53)</f>
        <v>0</v>
      </c>
      <c r="G54" s="13">
        <f t="shared" si="7"/>
        <v>0</v>
      </c>
      <c r="H54" s="23"/>
      <c r="I54" s="35"/>
      <c r="J54" s="31"/>
      <c r="K54" s="7" t="str">
        <f t="shared" si="8"/>
        <v xml:space="preserve"> </v>
      </c>
      <c r="L54" s="8" t="str">
        <f t="shared" si="9"/>
        <v xml:space="preserve"> </v>
      </c>
      <c r="N54" s="13" t="str">
        <f t="shared" si="3"/>
        <v xml:space="preserve"> </v>
      </c>
      <c r="O54" s="14" t="str">
        <f t="shared" si="4"/>
        <v xml:space="preserve"> </v>
      </c>
      <c r="P54" s="13">
        <f t="shared" si="5"/>
        <v>0</v>
      </c>
    </row>
    <row r="55" spans="1:16" x14ac:dyDescent="0.25">
      <c r="A55" s="25"/>
      <c r="B55">
        <f t="shared" si="6"/>
        <v>50</v>
      </c>
      <c r="C55" s="25"/>
      <c r="D55" s="8">
        <f>IF(C55&gt;0,SUM($C$6:C55)/B55,D54)</f>
        <v>0</v>
      </c>
      <c r="E55" s="29"/>
      <c r="F55" s="13">
        <f>IF(E55&gt;0,SUM($E$6:E55)/B55,F54)</f>
        <v>0</v>
      </c>
      <c r="G55" s="13">
        <f t="shared" si="7"/>
        <v>0</v>
      </c>
      <c r="H55" s="23"/>
      <c r="I55" s="35"/>
      <c r="J55" s="31"/>
      <c r="K55" s="7" t="str">
        <f t="shared" si="8"/>
        <v xml:space="preserve"> </v>
      </c>
      <c r="L55" s="8" t="str">
        <f t="shared" si="9"/>
        <v xml:space="preserve"> </v>
      </c>
      <c r="N55" s="13" t="str">
        <f t="shared" si="3"/>
        <v xml:space="preserve"> </v>
      </c>
      <c r="O55" s="14" t="str">
        <f t="shared" si="4"/>
        <v xml:space="preserve"> </v>
      </c>
      <c r="P55" s="13">
        <f t="shared" si="5"/>
        <v>0</v>
      </c>
    </row>
    <row r="56" spans="1:16" x14ac:dyDescent="0.25">
      <c r="A56" s="25"/>
      <c r="B56">
        <f t="shared" si="6"/>
        <v>51</v>
      </c>
      <c r="C56" s="25"/>
      <c r="D56" s="8">
        <f>IF(C56&gt;0,SUM($C$6:C56)/B56,D55)</f>
        <v>0</v>
      </c>
      <c r="E56" s="29"/>
      <c r="F56" s="13">
        <f>IF(E56&gt;0,SUM($E$6:E56)/B56,F55)</f>
        <v>0</v>
      </c>
      <c r="G56" s="13">
        <f t="shared" si="7"/>
        <v>0</v>
      </c>
      <c r="H56" s="23"/>
      <c r="I56" s="35"/>
      <c r="J56" s="31"/>
      <c r="K56" s="7" t="str">
        <f t="shared" si="8"/>
        <v xml:space="preserve"> </v>
      </c>
      <c r="L56" s="8" t="str">
        <f t="shared" si="9"/>
        <v xml:space="preserve"> </v>
      </c>
      <c r="N56" s="13" t="str">
        <f t="shared" si="3"/>
        <v xml:space="preserve"> </v>
      </c>
      <c r="O56" s="14" t="str">
        <f t="shared" si="4"/>
        <v xml:space="preserve"> </v>
      </c>
      <c r="P56" s="13">
        <f t="shared" si="5"/>
        <v>0</v>
      </c>
    </row>
    <row r="57" spans="1:16" x14ac:dyDescent="0.25">
      <c r="A57" s="25"/>
      <c r="B57">
        <f t="shared" si="6"/>
        <v>52</v>
      </c>
      <c r="C57" s="25"/>
      <c r="D57" s="8">
        <f>IF(C57&gt;0,SUM($C$6:C57)/B57,D56)</f>
        <v>0</v>
      </c>
      <c r="E57" s="29"/>
      <c r="F57" s="13">
        <f>IF(E57&gt;0,SUM($E$6:E57)/B57,F56)</f>
        <v>0</v>
      </c>
      <c r="G57" s="13">
        <f t="shared" si="7"/>
        <v>0</v>
      </c>
      <c r="H57" s="23"/>
      <c r="I57" s="35"/>
      <c r="J57" s="31"/>
      <c r="K57" s="7" t="str">
        <f t="shared" si="8"/>
        <v xml:space="preserve"> </v>
      </c>
      <c r="L57" s="8" t="str">
        <f t="shared" si="9"/>
        <v xml:space="preserve"> </v>
      </c>
      <c r="N57" s="13" t="str">
        <f t="shared" si="3"/>
        <v xml:space="preserve"> </v>
      </c>
      <c r="O57" s="14" t="str">
        <f t="shared" si="4"/>
        <v xml:space="preserve"> </v>
      </c>
      <c r="P57" s="13">
        <f t="shared" si="5"/>
        <v>0</v>
      </c>
    </row>
    <row r="58" spans="1:16" x14ac:dyDescent="0.25">
      <c r="H58" s="36">
        <f>SUM(H6:H57)</f>
        <v>0</v>
      </c>
      <c r="I58" s="32">
        <f>SUM(I6:I57)</f>
        <v>0</v>
      </c>
    </row>
  </sheetData>
  <sheetProtection selectLockedCell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A9B6A-3835-4B78-A845-2FC128BA1E25}">
  <dimension ref="A1:P31"/>
  <sheetViews>
    <sheetView workbookViewId="0">
      <selection activeCell="L7" sqref="L7"/>
    </sheetView>
  </sheetViews>
  <sheetFormatPr defaultColWidth="8.85546875" defaultRowHeight="15" x14ac:dyDescent="0.25"/>
  <sheetData>
    <row r="1" spans="1:16" ht="18.75" x14ac:dyDescent="0.3">
      <c r="A1" s="1" t="s">
        <v>8</v>
      </c>
    </row>
    <row r="2" spans="1:16" x14ac:dyDescent="0.25">
      <c r="L2" t="s">
        <v>2</v>
      </c>
      <c r="M2" t="s">
        <v>3</v>
      </c>
      <c r="N2" t="s">
        <v>25</v>
      </c>
      <c r="O2" t="s">
        <v>26</v>
      </c>
      <c r="P2" t="s">
        <v>27</v>
      </c>
    </row>
    <row r="3" spans="1:16" x14ac:dyDescent="0.25">
      <c r="A3" t="s">
        <v>30</v>
      </c>
      <c r="K3" t="s">
        <v>13</v>
      </c>
      <c r="L3">
        <f>Counts!E6</f>
        <v>0</v>
      </c>
      <c r="M3">
        <f>Counts!E7</f>
        <v>0</v>
      </c>
      <c r="N3" s="9">
        <f>Counts!F8</f>
        <v>0</v>
      </c>
      <c r="O3">
        <f>Counts!E9</f>
        <v>0</v>
      </c>
      <c r="P3">
        <v>0</v>
      </c>
    </row>
    <row r="4" spans="1:16" x14ac:dyDescent="0.25">
      <c r="A4">
        <v>6</v>
      </c>
      <c r="B4">
        <v>441</v>
      </c>
      <c r="C4">
        <v>10572.5</v>
      </c>
      <c r="E4" t="s">
        <v>9</v>
      </c>
      <c r="F4" t="s">
        <v>10</v>
      </c>
      <c r="K4" t="s">
        <v>14</v>
      </c>
      <c r="L4">
        <f>Counts!E10</f>
        <v>0</v>
      </c>
      <c r="M4">
        <f>Counts!E11</f>
        <v>0</v>
      </c>
      <c r="N4">
        <f>Counts!E12</f>
        <v>0</v>
      </c>
      <c r="O4">
        <f>Counts!E13</f>
        <v>0</v>
      </c>
      <c r="P4">
        <v>0</v>
      </c>
    </row>
    <row r="5" spans="1:16" x14ac:dyDescent="0.25">
      <c r="A5">
        <v>13</v>
      </c>
      <c r="B5">
        <v>443</v>
      </c>
      <c r="C5">
        <v>11423.5</v>
      </c>
      <c r="E5">
        <v>1764</v>
      </c>
      <c r="F5">
        <v>45830.5</v>
      </c>
      <c r="K5" t="s">
        <v>15</v>
      </c>
      <c r="L5">
        <f>Counts!E14</f>
        <v>0</v>
      </c>
      <c r="M5">
        <f>Counts!E15</f>
        <v>0</v>
      </c>
      <c r="N5">
        <f>Counts!E16</f>
        <v>0</v>
      </c>
      <c r="O5">
        <f>Counts!E17</f>
        <v>0</v>
      </c>
      <c r="P5">
        <f>Counts!E18</f>
        <v>0</v>
      </c>
    </row>
    <row r="6" spans="1:16" x14ac:dyDescent="0.25">
      <c r="A6">
        <v>20</v>
      </c>
      <c r="B6">
        <v>427</v>
      </c>
      <c r="C6">
        <v>10760.5</v>
      </c>
      <c r="E6" t="s">
        <v>11</v>
      </c>
      <c r="F6" t="s">
        <v>6</v>
      </c>
      <c r="G6" t="s">
        <v>12</v>
      </c>
      <c r="K6" t="s">
        <v>16</v>
      </c>
      <c r="L6">
        <f>Counts!E19</f>
        <v>0</v>
      </c>
    </row>
    <row r="7" spans="1:16" x14ac:dyDescent="0.25">
      <c r="A7">
        <v>27</v>
      </c>
      <c r="B7" s="3">
        <v>453</v>
      </c>
      <c r="C7">
        <v>13074</v>
      </c>
      <c r="E7">
        <v>441</v>
      </c>
      <c r="F7">
        <v>11457.62</v>
      </c>
      <c r="G7">
        <v>25.9</v>
      </c>
      <c r="K7" t="s">
        <v>17</v>
      </c>
    </row>
    <row r="8" spans="1:16" x14ac:dyDescent="0.25">
      <c r="B8" s="3"/>
      <c r="K8" t="s">
        <v>18</v>
      </c>
    </row>
    <row r="9" spans="1:16" x14ac:dyDescent="0.25">
      <c r="C9" s="4" t="s">
        <v>28</v>
      </c>
      <c r="D9" s="4"/>
      <c r="E9" s="4"/>
      <c r="K9" t="s">
        <v>19</v>
      </c>
    </row>
    <row r="10" spans="1:16" x14ac:dyDescent="0.25">
      <c r="K10" t="s">
        <v>20</v>
      </c>
    </row>
    <row r="11" spans="1:16" x14ac:dyDescent="0.25">
      <c r="A11" t="s">
        <v>32</v>
      </c>
      <c r="K11" t="s">
        <v>21</v>
      </c>
    </row>
    <row r="12" spans="1:16" x14ac:dyDescent="0.25">
      <c r="A12">
        <v>3</v>
      </c>
      <c r="B12">
        <v>458</v>
      </c>
      <c r="C12">
        <v>10030.5</v>
      </c>
      <c r="E12" t="s">
        <v>9</v>
      </c>
      <c r="F12" t="s">
        <v>10</v>
      </c>
      <c r="K12" t="s">
        <v>22</v>
      </c>
    </row>
    <row r="13" spans="1:16" x14ac:dyDescent="0.25">
      <c r="A13">
        <v>10</v>
      </c>
      <c r="B13">
        <v>435</v>
      </c>
      <c r="C13">
        <v>15676.39</v>
      </c>
      <c r="E13">
        <v>1681</v>
      </c>
      <c r="F13">
        <v>72811.39</v>
      </c>
      <c r="K13" t="s">
        <v>23</v>
      </c>
    </row>
    <row r="14" spans="1:16" x14ac:dyDescent="0.25">
      <c r="A14">
        <v>17</v>
      </c>
      <c r="B14">
        <v>373</v>
      </c>
      <c r="C14" t="s">
        <v>39</v>
      </c>
      <c r="E14" t="s">
        <v>11</v>
      </c>
      <c r="F14" t="s">
        <v>6</v>
      </c>
      <c r="G14" t="s">
        <v>12</v>
      </c>
      <c r="K14" t="s">
        <v>24</v>
      </c>
    </row>
    <row r="15" spans="1:16" x14ac:dyDescent="0.25">
      <c r="A15">
        <v>24</v>
      </c>
      <c r="B15">
        <v>415</v>
      </c>
      <c r="C15">
        <v>13270</v>
      </c>
      <c r="E15">
        <v>420</v>
      </c>
      <c r="F15">
        <v>18202.84</v>
      </c>
      <c r="G15">
        <v>43.3</v>
      </c>
      <c r="K15" t="s">
        <v>4</v>
      </c>
      <c r="L15" s="3">
        <f>SUM(L3:L14)</f>
        <v>0</v>
      </c>
      <c r="M15" s="3">
        <f>SUM(M3:M14)</f>
        <v>0</v>
      </c>
      <c r="N15" s="3">
        <f>SUM(N3:N14)</f>
        <v>0</v>
      </c>
      <c r="O15" s="3">
        <f>SUM(O3:O14)</f>
        <v>0</v>
      </c>
      <c r="P15" s="3">
        <f>SUM(P3:P14)</f>
        <v>0</v>
      </c>
    </row>
    <row r="16" spans="1:16" x14ac:dyDescent="0.25">
      <c r="C16" s="4" t="s">
        <v>33</v>
      </c>
      <c r="D16" s="4"/>
      <c r="E16" s="4"/>
      <c r="F16" s="2" t="s">
        <v>40</v>
      </c>
      <c r="G16" s="2"/>
      <c r="K16" t="s">
        <v>29</v>
      </c>
      <c r="L16" s="5">
        <v>15942.25</v>
      </c>
      <c r="M16" s="6">
        <v>18409.79</v>
      </c>
      <c r="N16">
        <v>18132.66</v>
      </c>
      <c r="O16">
        <v>11821.3</v>
      </c>
      <c r="P16">
        <v>23142.5</v>
      </c>
    </row>
    <row r="18" spans="1:12" x14ac:dyDescent="0.25">
      <c r="A18" t="s">
        <v>15</v>
      </c>
      <c r="K18" t="s">
        <v>30</v>
      </c>
      <c r="L18">
        <v>45830.5</v>
      </c>
    </row>
    <row r="19" spans="1:12" x14ac:dyDescent="0.25">
      <c r="A19">
        <v>3</v>
      </c>
      <c r="B19">
        <v>402</v>
      </c>
      <c r="C19" t="s">
        <v>36</v>
      </c>
      <c r="E19" t="s">
        <v>9</v>
      </c>
      <c r="F19" t="s">
        <v>10</v>
      </c>
      <c r="K19" t="s">
        <v>14</v>
      </c>
      <c r="L19">
        <v>72811.39</v>
      </c>
    </row>
    <row r="20" spans="1:12" x14ac:dyDescent="0.25">
      <c r="A20">
        <v>10</v>
      </c>
      <c r="B20">
        <v>396</v>
      </c>
      <c r="C20" t="s">
        <v>37</v>
      </c>
      <c r="E20">
        <v>2022</v>
      </c>
      <c r="F20">
        <v>101384.5</v>
      </c>
      <c r="K20" t="s">
        <v>15</v>
      </c>
      <c r="L20">
        <v>101384.5</v>
      </c>
    </row>
    <row r="21" spans="1:12" x14ac:dyDescent="0.25">
      <c r="A21">
        <v>17</v>
      </c>
      <c r="B21">
        <v>408</v>
      </c>
      <c r="C21">
        <v>9803</v>
      </c>
      <c r="E21" t="s">
        <v>11</v>
      </c>
      <c r="F21" t="s">
        <v>6</v>
      </c>
      <c r="G21" t="s">
        <v>12</v>
      </c>
      <c r="K21" t="s">
        <v>16</v>
      </c>
    </row>
    <row r="22" spans="1:12" x14ac:dyDescent="0.25">
      <c r="A22">
        <v>24</v>
      </c>
      <c r="B22">
        <v>429</v>
      </c>
      <c r="C22">
        <v>9120</v>
      </c>
      <c r="E22">
        <v>404</v>
      </c>
      <c r="F22">
        <v>20276.900000000001</v>
      </c>
      <c r="G22">
        <v>50.1</v>
      </c>
      <c r="K22" t="s">
        <v>17</v>
      </c>
    </row>
    <row r="23" spans="1:12" x14ac:dyDescent="0.25">
      <c r="A23">
        <v>31</v>
      </c>
      <c r="B23">
        <v>387</v>
      </c>
      <c r="C23" t="s">
        <v>38</v>
      </c>
      <c r="K23" t="s">
        <v>18</v>
      </c>
    </row>
    <row r="24" spans="1:12" x14ac:dyDescent="0.25">
      <c r="C24" s="4" t="s">
        <v>33</v>
      </c>
      <c r="D24" s="4"/>
      <c r="E24" s="4"/>
      <c r="F24" s="2" t="s">
        <v>35</v>
      </c>
      <c r="G24" s="2"/>
      <c r="K24" t="s">
        <v>19</v>
      </c>
    </row>
    <row r="25" spans="1:12" x14ac:dyDescent="0.25">
      <c r="K25" t="s">
        <v>20</v>
      </c>
    </row>
    <row r="26" spans="1:12" x14ac:dyDescent="0.25">
      <c r="A26" t="s">
        <v>16</v>
      </c>
      <c r="K26" t="s">
        <v>31</v>
      </c>
    </row>
    <row r="27" spans="1:12" x14ac:dyDescent="0.25">
      <c r="A27">
        <v>7</v>
      </c>
      <c r="B27">
        <v>422</v>
      </c>
      <c r="C27">
        <v>11976.5</v>
      </c>
      <c r="E27" t="s">
        <v>9</v>
      </c>
      <c r="F27" t="s">
        <v>10</v>
      </c>
      <c r="K27" t="s">
        <v>22</v>
      </c>
    </row>
    <row r="28" spans="1:12" x14ac:dyDescent="0.25">
      <c r="A28">
        <v>14</v>
      </c>
      <c r="K28" t="s">
        <v>23</v>
      </c>
    </row>
    <row r="29" spans="1:12" x14ac:dyDescent="0.25">
      <c r="A29">
        <v>21</v>
      </c>
      <c r="E29" t="s">
        <v>11</v>
      </c>
      <c r="F29" t="s">
        <v>6</v>
      </c>
      <c r="G29" t="s">
        <v>12</v>
      </c>
      <c r="K29" t="s">
        <v>24</v>
      </c>
    </row>
    <row r="30" spans="1:12" x14ac:dyDescent="0.25">
      <c r="A30">
        <v>28</v>
      </c>
    </row>
    <row r="31" spans="1:12" x14ac:dyDescent="0.25">
      <c r="C31" s="4" t="s">
        <v>34</v>
      </c>
      <c r="D31" s="4"/>
      <c r="E31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Directions for use</vt:lpstr>
      <vt:lpstr>Counts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Garcia</dc:creator>
  <cp:lastModifiedBy>Nexus church Planting</cp:lastModifiedBy>
  <cp:lastPrinted>2019-04-14T00:51:28Z</cp:lastPrinted>
  <dcterms:created xsi:type="dcterms:W3CDTF">2019-01-21T14:21:16Z</dcterms:created>
  <dcterms:modified xsi:type="dcterms:W3CDTF">2020-02-07T15:58:08Z</dcterms:modified>
</cp:coreProperties>
</file>